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1">
    <dxf>
      <font>
        <b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cols>
    <col min="1" max="1" width="7.83203125" customWidth="1"/>
    <col min="2" max="2" width="24.83203125" customWidth="1"/>
    <col min="3" max="3" width="10.83203125" customWidth="1"/>
    <col min="4" max="4" width="11.83203125" customWidth="1"/>
    <col min="5" max="5" width="9.83203125" customWidth="1"/>
    <col min="6" max="6" width="9.83203125" customWidth="1"/>
    <col min="7" max="7" width="13.83203125" customWidth="1"/>
    <col min="8" max="8" width="10.83203125" customWidth="1"/>
    <col min="9" max="9" width="12.83203125" customWidth="1"/>
    <col min="10" max="10" width="36.83203125" customWidth="1"/>
  </cols>
  <sheetData>
    <row r="1">
      <c r="A1" t="str">
        <v>Value Stream Map — Current State Data</v>
      </c>
    </row>
    <row r="2">
      <c r="A2" t="str">
        <v>Free template from coplain.com/templates/value-stream-map-template — field guide and filled Example on that page.</v>
      </c>
    </row>
    <row r="3">
      <c r="A3" t="str">
        <v>Product family</v>
      </c>
    </row>
    <row r="4">
      <c r="A4" t="str">
        <v>Available working time per day (s)</v>
      </c>
    </row>
    <row r="5">
      <c r="A5" t="str">
        <v>Customer demand per day (units)</v>
      </c>
    </row>
    <row r="6">
      <c r="A6" t="str">
        <v>Mapped by / date</v>
      </c>
    </row>
    <row r="8">
      <c r="A8" t="str">
        <v>Step #</v>
      </c>
      <c r="B8" t="str">
        <v>Process step</v>
      </c>
      <c r="C8" t="str">
        <v>Cycle time (s)</v>
      </c>
      <c r="D8" t="str">
        <v>Changeover (min)</v>
      </c>
      <c r="E8" t="str">
        <v>Uptime (%)</v>
      </c>
      <c r="F8" t="str">
        <v>Operators</v>
      </c>
      <c r="G8" t="str">
        <v>Inventory before step (units)</v>
      </c>
      <c r="H8" t="str">
        <v>Inventory days</v>
      </c>
      <c r="I8" t="str">
        <v>vs takt</v>
      </c>
      <c r="J8" t="str">
        <v>Notes / kaizen idea</v>
      </c>
    </row>
    <row r="9">
      <c r="H9">
        <f>IF(OR(G9="",$B$5=""),"",ROUND(G9/$B$5,2))</f>
      </c>
      <c r="I9">
        <f>IF(OR(C9="",B25=""),"",IF(C9&gt;B25,"Over takt","Within takt"))</f>
      </c>
    </row>
    <row r="10">
      <c r="H10">
        <f>IF(OR(G10="",$B$5=""),"",ROUND(G10/$B$5,2))</f>
      </c>
      <c r="I10">
        <f>IF(OR(C10="",B25=""),"",IF(C10&gt;B25,"Over takt","Within takt"))</f>
      </c>
    </row>
    <row r="11">
      <c r="H11">
        <f>IF(OR(G11="",$B$5=""),"",ROUND(G11/$B$5,2))</f>
      </c>
      <c r="I11">
        <f>IF(OR(C11="",B25=""),"",IF(C11&gt;B25,"Over takt","Within takt"))</f>
      </c>
    </row>
    <row r="12">
      <c r="H12">
        <f>IF(OR(G12="",$B$5=""),"",ROUND(G12/$B$5,2))</f>
      </c>
      <c r="I12">
        <f>IF(OR(C12="",B25=""),"",IF(C12&gt;B25,"Over takt","Within takt"))</f>
      </c>
    </row>
    <row r="13">
      <c r="H13">
        <f>IF(OR(G13="",$B$5=""),"",ROUND(G13/$B$5,2))</f>
      </c>
      <c r="I13">
        <f>IF(OR(C13="",B25=""),"",IF(C13&gt;B25,"Over takt","Within takt"))</f>
      </c>
    </row>
    <row r="14">
      <c r="H14">
        <f>IF(OR(G14="",$B$5=""),"",ROUND(G14/$B$5,2))</f>
      </c>
      <c r="I14">
        <f>IF(OR(C14="",B25=""),"",IF(C14&gt;B25,"Over takt","Within takt"))</f>
      </c>
    </row>
    <row r="15">
      <c r="H15">
        <f>IF(OR(G15="",$B$5=""),"",ROUND(G15/$B$5,2))</f>
      </c>
      <c r="I15">
        <f>IF(OR(C15="",B25=""),"",IF(C15&gt;B25,"Over takt","Within takt"))</f>
      </c>
    </row>
    <row r="16">
      <c r="H16">
        <f>IF(OR(G16="",$B$5=""),"",ROUND(G16/$B$5,2))</f>
      </c>
      <c r="I16">
        <f>IF(OR(C16="",B25=""),"",IF(C16&gt;B25,"Over takt","Within takt"))</f>
      </c>
    </row>
    <row r="17">
      <c r="H17">
        <f>IF(OR(G17="",$B$5=""),"",ROUND(G17/$B$5,2))</f>
      </c>
      <c r="I17">
        <f>IF(OR(C17="",B25=""),"",IF(C17&gt;B25,"Over takt","Within takt"))</f>
      </c>
    </row>
    <row r="18">
      <c r="H18">
        <f>IF(OR(G18="",$B$5=""),"",ROUND(G18/$B$5,2))</f>
      </c>
      <c r="I18">
        <f>IF(OR(C18="",B25=""),"",IF(C18&gt;B25,"Over takt","Within takt"))</f>
      </c>
    </row>
    <row r="19">
      <c r="H19">
        <f>IF(OR(G19="",$B$5=""),"",ROUND(G19/$B$5,2))</f>
      </c>
      <c r="I19">
        <f>IF(OR(C19="",B25=""),"",IF(C19&gt;B25,"Over takt","Within takt"))</f>
      </c>
    </row>
    <row r="20">
      <c r="H20">
        <f>IF(OR(G20="",$B$5=""),"",ROUND(G20/$B$5,2))</f>
      </c>
      <c r="I20">
        <f>IF(OR(C20="",B25=""),"",IF(C20&gt;B25,"Over takt","Within takt"))</f>
      </c>
    </row>
    <row r="21">
      <c r="H21">
        <f>IF(OR(G21="",$B$5=""),"",ROUND(G21/$B$5,2))</f>
      </c>
      <c r="I21">
        <f>IF(OR(C21="",B25=""),"",IF(C21&gt;B25,"Over takt","Within takt"))</f>
      </c>
    </row>
    <row r="22">
      <c r="H22">
        <f>IF(OR(G22="",$B$5=""),"",ROUND(G22/$B$5,2))</f>
      </c>
      <c r="I22">
        <f>IF(OR(C22="",B25=""),"",IF(C22&gt;B25,"Over takt","Within takt"))</f>
      </c>
    </row>
    <row r="23">
      <c r="H23">
        <f>IF(OR(G23="",$B$5=""),"",ROUND(G23/$B$5,2))</f>
      </c>
      <c r="I23">
        <f>IF(OR(C23="",B25=""),"",IF(C23&gt;B25,"Over takt","Within takt"))</f>
      </c>
    </row>
    <row r="25">
      <c r="A25" t="str">
        <v>Takt time (s)</v>
      </c>
      <c r="B25">
        <f>IFERROR($B$4/$B$5,"")</f>
      </c>
    </row>
    <row r="26">
      <c r="A26" t="str">
        <v>Total lead time (days)</v>
      </c>
      <c r="B26">
        <f>IF(COUNT(H9:H23)=0,"",SUM(H9:H23))</f>
      </c>
    </row>
    <row r="27">
      <c r="A27" t="str">
        <v>Total processing time (s)</v>
      </c>
      <c r="B27">
        <f>IF(COUNT(C9:C23)=0,"",SUM(C9:C23))</f>
      </c>
    </row>
    <row r="28">
      <c r="A28" t="str">
        <v>Process cycle efficiency (%)</v>
      </c>
      <c r="B28">
        <f>IFERROR(ROUND(100*B27/(B26*$B$4),3),"")</f>
      </c>
    </row>
    <row r="29">
      <c r="A29" t="str">
        <v>Steps over takt</v>
      </c>
      <c r="B29">
        <f>COUNTIF(I9:I23,"Over takt")</f>
      </c>
    </row>
    <row r="30">
      <c r="A30" t="str">
        <v>Total operators</v>
      </c>
      <c r="B30">
        <f>SUM(F9:F23)</f>
      </c>
    </row>
  </sheetData>
  <conditionalFormatting sqref="A9:J23">
    <cfRule type="expression" dxfId="0" priority="1">
      <formula>$I9="Over takt"</formula>
    </cfRule>
  </conditionalFormatting>
  <ignoredErrors>
    <ignoredError numberStoredAsText="1" sqref="A1:J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cols>
    <col min="1" max="1" width="7.83203125" customWidth="1"/>
    <col min="2" max="2" width="24.83203125" customWidth="1"/>
    <col min="3" max="3" width="10.83203125" customWidth="1"/>
    <col min="4" max="4" width="11.83203125" customWidth="1"/>
    <col min="5" max="5" width="9.83203125" customWidth="1"/>
    <col min="6" max="6" width="9.83203125" customWidth="1"/>
    <col min="7" max="7" width="13.83203125" customWidth="1"/>
    <col min="8" max="8" width="10.83203125" customWidth="1"/>
    <col min="9" max="9" width="12.83203125" customWidth="1"/>
    <col min="10" max="10" width="36.83203125" customWidth="1"/>
  </cols>
  <sheetData>
    <row r="1">
      <c r="A1" t="str">
        <v>Value Stream Map — Current State Data</v>
      </c>
    </row>
    <row r="2">
      <c r="A2" t="str">
        <v>Example — fictional data for illustration. Replace it with your own on the Template sheet.</v>
      </c>
    </row>
    <row r="3">
      <c r="A3" t="str">
        <v>Product family</v>
      </c>
      <c r="B3" t="str">
        <v>Turned pins, 8–12 mm</v>
      </c>
    </row>
    <row r="4">
      <c r="A4" t="str">
        <v>Available working time per day (s)</v>
      </c>
      <c r="B4">
        <v>27000</v>
      </c>
    </row>
    <row r="5">
      <c r="A5" t="str">
        <v>Customer demand per day (units)</v>
      </c>
      <c r="B5">
        <v>600</v>
      </c>
    </row>
    <row r="6">
      <c r="A6" t="str">
        <v>Mapped by / date</v>
      </c>
      <c r="B6" t="str">
        <v>Mapping team, 2026-09-10</v>
      </c>
    </row>
    <row r="8">
      <c r="A8" t="str">
        <v>Step #</v>
      </c>
      <c r="B8" t="str">
        <v>Process step</v>
      </c>
      <c r="C8" t="str">
        <v>Cycle time (s)</v>
      </c>
      <c r="D8" t="str">
        <v>Changeover (min)</v>
      </c>
      <c r="E8" t="str">
        <v>Uptime (%)</v>
      </c>
      <c r="F8" t="str">
        <v>Operators</v>
      </c>
      <c r="G8" t="str">
        <v>Inventory before step (units)</v>
      </c>
      <c r="H8" t="str">
        <v>Inventory days</v>
      </c>
      <c r="I8" t="str">
        <v>vs takt</v>
      </c>
      <c r="J8" t="str">
        <v>Notes / kaizen idea</v>
      </c>
    </row>
    <row r="9">
      <c r="A9">
        <v>1</v>
      </c>
      <c r="B9" t="str">
        <v>Saw cut</v>
      </c>
      <c r="C9">
        <v>18</v>
      </c>
      <c r="D9">
        <v>15</v>
      </c>
      <c r="E9">
        <v>95</v>
      </c>
      <c r="F9">
        <v>1</v>
      </c>
      <c r="G9">
        <v>1800</v>
      </c>
      <c r="H9">
        <f>IF(OR(G9="",$B$5=""),"",ROUND(G9/$B$5,2))</f>
      </c>
      <c r="I9">
        <f>IF(OR(C9="",B15=""),"",IF(C9&gt;B15,"Over takt","Within takt"))</f>
      </c>
      <c r="J9" t="str">
        <v>Cut in batches of 600</v>
      </c>
    </row>
    <row r="10">
      <c r="A10">
        <v>2</v>
      </c>
      <c r="B10" t="str">
        <v>CNC turning</v>
      </c>
      <c r="C10">
        <v>48</v>
      </c>
      <c r="D10">
        <v>45</v>
      </c>
      <c r="E10">
        <v>85</v>
      </c>
      <c r="F10">
        <v>1</v>
      </c>
      <c r="G10">
        <v>1200</v>
      </c>
      <c r="H10">
        <f>IF(OR(G10="",$B$5=""),"",ROUND(G10/$B$5,2))</f>
      </c>
      <c r="I10">
        <f>IF(OR(C10="",B15=""),"",IF(C10&gt;B15,"Over takt","Within takt"))</f>
      </c>
      <c r="J10" t="str">
        <v>Over takt: reduce changeover and cycle time</v>
      </c>
    </row>
    <row r="11">
      <c r="A11">
        <v>3</v>
      </c>
      <c r="B11" t="str">
        <v>Deburr</v>
      </c>
      <c r="C11">
        <v>30</v>
      </c>
      <c r="D11">
        <v>0</v>
      </c>
      <c r="E11">
        <v>100</v>
      </c>
      <c r="F11">
        <v>1</v>
      </c>
      <c r="G11">
        <v>900</v>
      </c>
      <c r="H11">
        <f>IF(OR(G11="",$B$5=""),"",ROUND(G11/$B$5,2))</f>
      </c>
      <c r="I11">
        <f>IF(OR(C11="",B15=""),"",IF(C11&gt;B15,"Over takt","Within takt"))</f>
      </c>
    </row>
    <row r="12">
      <c r="A12">
        <v>4</v>
      </c>
      <c r="B12" t="str">
        <v>Inspect and pack</v>
      </c>
      <c r="C12">
        <v>25</v>
      </c>
      <c r="D12">
        <v>0</v>
      </c>
      <c r="E12">
        <v>100</v>
      </c>
      <c r="F12">
        <v>1</v>
      </c>
      <c r="G12">
        <v>600</v>
      </c>
      <c r="H12">
        <f>IF(OR(G12="",$B$5=""),"",ROUND(G12/$B$5,2))</f>
      </c>
      <c r="I12">
        <f>IF(OR(C12="",B15=""),"",IF(C12&gt;B15,"Over takt","Within takt"))</f>
      </c>
    </row>
    <row r="13">
      <c r="A13">
        <v>5</v>
      </c>
      <c r="B13" t="str">
        <v>Ship (finished goods)</v>
      </c>
      <c r="G13">
        <v>1500</v>
      </c>
      <c r="H13">
        <f>IF(OR(G13="",$B$5=""),"",ROUND(G13/$B$5,2))</f>
      </c>
      <c r="I13">
        <f>IF(OR(C13="",B15=""),"",IF(C13&gt;B15,"Over takt","Within takt"))</f>
      </c>
      <c r="J13" t="str">
        <v>Weekly truck to customer</v>
      </c>
    </row>
    <row r="15">
      <c r="A15" t="str">
        <v>Takt time (s)</v>
      </c>
      <c r="B15">
        <f>IFERROR($B$4/$B$5,"")</f>
      </c>
    </row>
    <row r="16">
      <c r="A16" t="str">
        <v>Total lead time (days)</v>
      </c>
      <c r="B16">
        <f>IF(COUNT(H9:H13)=0,"",SUM(H9:H13))</f>
      </c>
    </row>
    <row r="17">
      <c r="A17" t="str">
        <v>Total processing time (s)</v>
      </c>
      <c r="B17">
        <f>IF(COUNT(C9:C13)=0,"",SUM(C9:C13))</f>
      </c>
    </row>
    <row r="18">
      <c r="A18" t="str">
        <v>Process cycle efficiency (%)</v>
      </c>
      <c r="B18">
        <f>IFERROR(ROUND(100*B17/(B16*$B$4),3),"")</f>
      </c>
    </row>
    <row r="19">
      <c r="A19" t="str">
        <v>Steps over takt</v>
      </c>
      <c r="B19">
        <f>COUNTIF(I9:I13,"Over takt")</f>
      </c>
    </row>
    <row r="20">
      <c r="A20" t="str">
        <v>Total operators</v>
      </c>
      <c r="B20">
        <f>SUM(F9:F13)</f>
      </c>
    </row>
  </sheetData>
  <conditionalFormatting sqref="A9:J13">
    <cfRule type="expression" dxfId="0" priority="1">
      <formula>$I9="Over takt"</formula>
    </cfRule>
  </conditionalFormatting>
  <ignoredErrors>
    <ignoredError numberStoredAsText="1" sqref="A1:J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