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Template" sheetId="1" r:id="rId1"/>
    <sheet name="Example" sheetId="2" r:id="rId2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2">
    <numFmt numFmtId="56" formatCode="&quot;上午/下午 &quot;hh&quot;時&quot;mm&quot;分&quot;ss&quot;秒 &quot;"/>
    <numFmt numFmtId="60" formatCode="yyyy-mm-dd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6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9"/>
  <sheetViews>
    <sheetView workbookViewId="0"/>
  </sheetViews>
  <cols>
    <col min="1" max="1" width="5.83203125" customWidth="1"/>
    <col min="2" max="2" width="18.83203125" customWidth="1"/>
    <col min="3" max="3" width="44.83203125" customWidth="1"/>
    <col min="4" max="4" width="36.83203125" customWidth="1"/>
    <col min="5" max="5" width="12.83203125" customWidth="1"/>
    <col min="6" max="6" width="10.83203125" customWidth="1"/>
    <col min="7" max="7" width="10.83203125" customWidth="1"/>
    <col min="8" max="8" width="40.83203125" customWidth="1"/>
    <col min="9" max="9" width="14.83203125" customWidth="1"/>
  </cols>
  <sheetData>
    <row r="1">
      <c r="A1" t="str">
        <v>Supplier Audit Checklist</v>
      </c>
    </row>
    <row r="2">
      <c r="A2" t="str">
        <v>Free template from coplain.com/templates/supplier-audit-checklist — field guide and filled Example on that page.</v>
      </c>
    </row>
    <row r="3">
      <c r="A3" t="str">
        <v>Supplier</v>
      </c>
    </row>
    <row r="4">
      <c r="A4" t="str">
        <v>Site</v>
      </c>
    </row>
    <row r="5">
      <c r="A5" t="str">
        <v>Products / processes in scope</v>
      </c>
    </row>
    <row r="6">
      <c r="A6" t="str">
        <v>Audit type (Initial / Re-approval / For cause)</v>
      </c>
    </row>
    <row r="7">
      <c r="A7" t="str">
        <v>Audit date</v>
      </c>
    </row>
    <row r="8">
      <c r="A8" t="str">
        <v>Lead auditor</v>
      </c>
    </row>
    <row r="9">
      <c r="A9" t="str">
        <v>Approved at score % ≥</v>
      </c>
      <c r="B9">
        <v>85</v>
      </c>
    </row>
    <row r="10">
      <c r="A10" t="str">
        <v>Conditional at score % ≥</v>
      </c>
      <c r="B10">
        <v>70</v>
      </c>
    </row>
    <row r="12">
      <c r="A12" t="str">
        <v>#</v>
      </c>
      <c r="B12" t="str">
        <v>Section</v>
      </c>
      <c r="C12" t="str">
        <v>Question</v>
      </c>
      <c r="D12" t="str">
        <v>Evidence to look for</v>
      </c>
      <c r="E12" t="str">
        <v>Score (0, 1, 2 or N/A)</v>
      </c>
      <c r="F12" t="str">
        <v>Points possible</v>
      </c>
      <c r="G12" t="str">
        <v>Points earned</v>
      </c>
      <c r="H12" t="str">
        <v>Evidence seen / notes</v>
      </c>
      <c r="I12" t="str">
        <v>Finding (None / Minor / Major)</v>
      </c>
    </row>
    <row r="13">
      <c r="A13">
        <v>1</v>
      </c>
      <c r="B13" t="str">
        <v>QMS</v>
      </c>
      <c r="C13" t="str">
        <v>Certificate current and scope covers the parts supplied?</v>
      </c>
      <c r="D13" t="str">
        <v>Certificate, scope statement, expiry date</v>
      </c>
      <c r="F13">
        <f>IF(OR(E13="",E13="N/A"),0,2)</f>
      </c>
      <c r="G13">
        <f>IF(ISNUMBER(E13),E13,0)</f>
      </c>
    </row>
    <row r="14">
      <c r="A14">
        <v>2</v>
      </c>
      <c r="B14" t="str">
        <v>QMS</v>
      </c>
      <c r="C14" t="str">
        <v>Quality objectives set and reviewed by management?</v>
      </c>
      <c r="D14" t="str">
        <v>Objectives, latest management review record</v>
      </c>
      <c r="F14">
        <f>IF(OR(E14="",E14="N/A"),0,2)</f>
      </c>
      <c r="G14">
        <f>IF(ISNUMBER(E14),E14,0)</f>
      </c>
    </row>
    <row r="15">
      <c r="A15">
        <v>3</v>
      </c>
      <c r="B15" t="str">
        <v>Document control</v>
      </c>
      <c r="C15" t="str">
        <v>Work instructions at the point of use are current?</v>
      </c>
      <c r="D15" t="str">
        <v>Revision at the workstation vs master document list</v>
      </c>
      <c r="F15">
        <f>IF(OR(E15="",E15="N/A"),0,2)</f>
      </c>
      <c r="G15">
        <f>IF(ISNUMBER(E15),E15,0)</f>
      </c>
    </row>
    <row r="16">
      <c r="A16">
        <v>4</v>
      </c>
      <c r="B16" t="str">
        <v>Customer requirements</v>
      </c>
      <c r="C16" t="str">
        <v>Drawings, specs and customer requirements reviewed before acceptance?</v>
      </c>
      <c r="D16" t="str">
        <v>Contract review records, drawing revisions</v>
      </c>
      <c r="F16">
        <f>IF(OR(E16="",E16="N/A"),0,2)</f>
      </c>
      <c r="G16">
        <f>IF(ISNUMBER(E16),E16,0)</f>
      </c>
    </row>
    <row r="17">
      <c r="A17">
        <v>5</v>
      </c>
      <c r="B17" t="str">
        <v>Purchasing</v>
      </c>
      <c r="C17" t="str">
        <v>Sub-tier suppliers approved and monitored?</v>
      </c>
      <c r="D17" t="str">
        <v>Approved supplier list, performance records</v>
      </c>
      <c r="F17">
        <f>IF(OR(E17="",E17="N/A"),0,2)</f>
      </c>
      <c r="G17">
        <f>IF(ISNUMBER(E17),E17,0)</f>
      </c>
    </row>
    <row r="18">
      <c r="A18">
        <v>6</v>
      </c>
      <c r="B18" t="str">
        <v>Receiving</v>
      </c>
      <c r="C18" t="str">
        <v>Incoming material identified and checked on receipt?</v>
      </c>
      <c r="D18" t="str">
        <v>Receiving records, tags, certificates</v>
      </c>
      <c r="F18">
        <f>IF(OR(E18="",E18="N/A"),0,2)</f>
      </c>
      <c r="G18">
        <f>IF(ISNUMBER(E18),E18,0)</f>
      </c>
    </row>
    <row r="19">
      <c r="A19">
        <v>7</v>
      </c>
      <c r="B19" t="str">
        <v>Process control</v>
      </c>
      <c r="C19" t="str">
        <v>Process parameters defined and recorded?</v>
      </c>
      <c r="D19" t="str">
        <v>Control plan, setup sheets, process records</v>
      </c>
      <c r="F19">
        <f>IF(OR(E19="",E19="N/A"),0,2)</f>
      </c>
      <c r="G19">
        <f>IF(ISNUMBER(E19),E19,0)</f>
      </c>
    </row>
    <row r="20">
      <c r="A20">
        <v>8</v>
      </c>
      <c r="B20" t="str">
        <v>Measurement</v>
      </c>
      <c r="C20" t="str">
        <v>Gauges calibrated and traceable to the parts measured?</v>
      </c>
      <c r="D20" t="str">
        <v>Calibration records, gauge IDs on inspection records</v>
      </c>
      <c r="F20">
        <f>IF(OR(E20="",E20="N/A"),0,2)</f>
      </c>
      <c r="G20">
        <f>IF(ISNUMBER(E20),E20,0)</f>
      </c>
    </row>
    <row r="21">
      <c r="A21">
        <v>9</v>
      </c>
      <c r="B21" t="str">
        <v>Inspection</v>
      </c>
      <c r="C21" t="str">
        <v>Final inspection performed and recorded before shipment?</v>
      </c>
      <c r="D21" t="str">
        <v>Inspection records, release signatures</v>
      </c>
      <c r="F21">
        <f>IF(OR(E21="",E21="N/A"),0,2)</f>
      </c>
      <c r="G21">
        <f>IF(ISNUMBER(E21),E21,0)</f>
      </c>
    </row>
    <row r="22">
      <c r="A22">
        <v>10</v>
      </c>
      <c r="B22" t="str">
        <v>Nonconforming product</v>
      </c>
      <c r="C22" t="str">
        <v>Nonconforming product identified and segregated?</v>
      </c>
      <c r="D22" t="str">
        <v>Hold area, tags, NCR log</v>
      </c>
      <c r="F22">
        <f>IF(OR(E22="",E22="N/A"),0,2)</f>
      </c>
      <c r="G22">
        <f>IF(ISNUMBER(E22),E22,0)</f>
      </c>
    </row>
    <row r="23">
      <c r="A23">
        <v>11</v>
      </c>
      <c r="B23" t="str">
        <v>Corrective action</v>
      </c>
      <c r="C23" t="str">
        <v>Corrective actions closed with root cause and effectiveness check?</v>
      </c>
      <c r="D23" t="str">
        <v>Corrective action log, sampled CARs</v>
      </c>
      <c r="F23">
        <f>IF(OR(E23="",E23="N/A"),0,2)</f>
      </c>
      <c r="G23">
        <f>IF(ISNUMBER(E23),E23,0)</f>
      </c>
    </row>
    <row r="24">
      <c r="A24">
        <v>12</v>
      </c>
      <c r="B24" t="str">
        <v>Traceability</v>
      </c>
      <c r="C24" t="str">
        <v>Product traceable to material lots and process records?</v>
      </c>
      <c r="D24" t="str">
        <v>Trace one shipped lot back to material certs</v>
      </c>
      <c r="F24">
        <f>IF(OR(E24="",E24="N/A"),0,2)</f>
      </c>
      <c r="G24">
        <f>IF(ISNUMBER(E24),E24,0)</f>
      </c>
    </row>
    <row r="25">
      <c r="A25">
        <v>13</v>
      </c>
      <c r="B25" t="str">
        <v>Training</v>
      </c>
      <c r="C25" t="str">
        <v>Operators trained and qualified for the work they do?</v>
      </c>
      <c r="D25" t="str">
        <v>Training records, skills matrix</v>
      </c>
      <c r="F25">
        <f>IF(OR(E25="",E25="N/A"),0,2)</f>
      </c>
      <c r="G25">
        <f>IF(ISNUMBER(E25),E25,0)</f>
      </c>
    </row>
    <row r="26">
      <c r="A26">
        <v>14</v>
      </c>
      <c r="B26" t="str">
        <v>Continuity</v>
      </c>
      <c r="C26" t="str">
        <v>Contingency plan for a breakdown of key equipment?</v>
      </c>
      <c r="D26" t="str">
        <v>Written plan, backup arrangements</v>
      </c>
      <c r="F26">
        <f>IF(OR(E26="",E26="N/A"),0,2)</f>
      </c>
      <c r="G26">
        <f>IF(ISNUMBER(E26),E26,0)</f>
      </c>
    </row>
    <row r="27">
      <c r="F27">
        <f>IF(OR(E27="",E27="N/A"),0,2)</f>
      </c>
      <c r="G27">
        <f>IF(ISNUMBER(E27),E27,0)</f>
      </c>
    </row>
    <row r="28">
      <c r="F28">
        <f>IF(OR(E28="",E28="N/A"),0,2)</f>
      </c>
      <c r="G28">
        <f>IF(ISNUMBER(E28),E28,0)</f>
      </c>
    </row>
    <row r="29">
      <c r="F29">
        <f>IF(OR(E29="",E29="N/A"),0,2)</f>
      </c>
      <c r="G29">
        <f>IF(ISNUMBER(E29),E29,0)</f>
      </c>
    </row>
    <row r="30">
      <c r="F30">
        <f>IF(OR(E30="",E30="N/A"),0,2)</f>
      </c>
      <c r="G30">
        <f>IF(ISNUMBER(E30),E30,0)</f>
      </c>
    </row>
    <row r="31">
      <c r="F31">
        <f>IF(OR(E31="",E31="N/A"),0,2)</f>
      </c>
      <c r="G31">
        <f>IF(ISNUMBER(E31),E31,0)</f>
      </c>
    </row>
    <row r="32">
      <c r="F32">
        <f>IF(OR(E32="",E32="N/A"),0,2)</f>
      </c>
      <c r="G32">
        <f>IF(ISNUMBER(E32),E32,0)</f>
      </c>
    </row>
    <row r="33">
      <c r="F33">
        <f>IF(OR(E33="",E33="N/A"),0,2)</f>
      </c>
      <c r="G33">
        <f>IF(ISNUMBER(E33),E33,0)</f>
      </c>
    </row>
    <row r="34">
      <c r="F34">
        <f>IF(OR(E34="",E34="N/A"),0,2)</f>
      </c>
      <c r="G34">
        <f>IF(ISNUMBER(E34),E34,0)</f>
      </c>
    </row>
    <row r="35">
      <c r="F35">
        <f>IF(OR(E35="",E35="N/A"),0,2)</f>
      </c>
      <c r="G35">
        <f>IF(ISNUMBER(E35),E35,0)</f>
      </c>
    </row>
    <row r="36">
      <c r="F36">
        <f>IF(OR(E36="",E36="N/A"),0,2)</f>
      </c>
      <c r="G36">
        <f>IF(ISNUMBER(E36),E36,0)</f>
      </c>
    </row>
    <row r="37">
      <c r="F37">
        <f>IF(OR(E37="",E37="N/A"),0,2)</f>
      </c>
      <c r="G37">
        <f>IF(ISNUMBER(E37),E37,0)</f>
      </c>
    </row>
    <row r="38">
      <c r="F38">
        <f>IF(OR(E38="",E38="N/A"),0,2)</f>
      </c>
      <c r="G38">
        <f>IF(ISNUMBER(E38),E38,0)</f>
      </c>
    </row>
    <row r="39">
      <c r="F39">
        <f>IF(OR(E39="",E39="N/A"),0,2)</f>
      </c>
      <c r="G39">
        <f>IF(ISNUMBER(E39),E39,0)</f>
      </c>
    </row>
    <row r="40">
      <c r="F40">
        <f>IF(OR(E40="",E40="N/A"),0,2)</f>
      </c>
      <c r="G40">
        <f>IF(ISNUMBER(E40),E40,0)</f>
      </c>
    </row>
    <row r="41">
      <c r="F41">
        <f>IF(OR(E41="",E41="N/A"),0,2)</f>
      </c>
      <c r="G41">
        <f>IF(ISNUMBER(E41),E41,0)</f>
      </c>
    </row>
    <row r="42">
      <c r="F42">
        <f>IF(OR(E42="",E42="N/A"),0,2)</f>
      </c>
      <c r="G42">
        <f>IF(ISNUMBER(E42),E42,0)</f>
      </c>
    </row>
    <row r="44">
      <c r="A44" t="str">
        <v>Points earned</v>
      </c>
      <c r="B44">
        <f>SUM(G13:G42)</f>
      </c>
    </row>
    <row r="45">
      <c r="A45" t="str">
        <v>Points possible</v>
      </c>
      <c r="B45">
        <f>SUM(F13:F42)</f>
      </c>
    </row>
    <row r="46">
      <c r="A46" t="str">
        <v>Score %</v>
      </c>
      <c r="B46">
        <f>IF(B45=0,"",ROUND(B44/B45*100,1))</f>
      </c>
    </row>
    <row r="47">
      <c r="A47" t="str">
        <v>Major findings</v>
      </c>
      <c r="B47">
        <f>COUNTIF(I13:I42,"Major")</f>
      </c>
    </row>
    <row r="48">
      <c r="A48" t="str">
        <v>Minor findings</v>
      </c>
      <c r="B48">
        <f>COUNTIF(I13:I42,"Minor")</f>
      </c>
    </row>
    <row r="49">
      <c r="A49" t="str">
        <v>Result</v>
      </c>
      <c r="B49">
        <f>IF(B46="","",IF(B47&gt;0,"Not approved",IF(B46&gt;=$B$9,"Approved",IF(B46&gt;=$B$10,"Conditional","Not approved"))))</f>
      </c>
    </row>
  </sheetData>
  <ignoredErrors>
    <ignoredError numberStoredAsText="1" sqref="A1:I49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I29"/>
  <sheetViews>
    <sheetView workbookViewId="0"/>
  </sheetViews>
  <cols>
    <col min="1" max="1" width="5.83203125" customWidth="1"/>
    <col min="2" max="2" width="18.83203125" customWidth="1"/>
    <col min="3" max="3" width="44.83203125" customWidth="1"/>
    <col min="4" max="4" width="36.83203125" customWidth="1"/>
    <col min="5" max="5" width="12.83203125" customWidth="1"/>
    <col min="6" max="6" width="10.83203125" customWidth="1"/>
    <col min="7" max="7" width="10.83203125" customWidth="1"/>
    <col min="8" max="8" width="40.83203125" customWidth="1"/>
    <col min="9" max="9" width="14.83203125" customWidth="1"/>
  </cols>
  <sheetData>
    <row r="1">
      <c r="A1" t="str">
        <v>Supplier Audit Checklist</v>
      </c>
    </row>
    <row r="2">
      <c r="A2" t="str">
        <v>Example — fictional data for illustration. Replace it with your own on the Template sheet.</v>
      </c>
    </row>
    <row r="3">
      <c r="A3" t="str">
        <v>Supplier</v>
      </c>
      <c r="B3" t="str">
        <v>Example Thermal Ltd.</v>
      </c>
    </row>
    <row r="4">
      <c r="A4" t="str">
        <v>Site</v>
      </c>
    </row>
    <row r="5">
      <c r="A5" t="str">
        <v>Products / processes in scope</v>
      </c>
      <c r="B5" t="str">
        <v>Through-hardening of steel shafts</v>
      </c>
    </row>
    <row r="6">
      <c r="A6" t="str">
        <v>Audit type (Initial / Re-approval / For cause)</v>
      </c>
      <c r="B6" t="str">
        <v>Re-approval</v>
      </c>
    </row>
    <row r="7">
      <c r="A7" t="str">
        <v>Audit date</v>
      </c>
      <c r="B7" s="1">
        <v>46303</v>
      </c>
    </row>
    <row r="8">
      <c r="A8" t="str">
        <v>Lead auditor</v>
      </c>
      <c r="B8" t="str">
        <v>Supplier Quality Engineer</v>
      </c>
    </row>
    <row r="9">
      <c r="A9" t="str">
        <v>Approved at score % ≥</v>
      </c>
      <c r="B9">
        <v>85</v>
      </c>
    </row>
    <row r="10">
      <c r="A10" t="str">
        <v>Conditional at score % ≥</v>
      </c>
      <c r="B10">
        <v>70</v>
      </c>
    </row>
    <row r="12">
      <c r="A12" t="str">
        <v>#</v>
      </c>
      <c r="B12" t="str">
        <v>Section</v>
      </c>
      <c r="C12" t="str">
        <v>Question</v>
      </c>
      <c r="D12" t="str">
        <v>Evidence to look for</v>
      </c>
      <c r="E12" t="str">
        <v>Score (0, 1, 2 or N/A)</v>
      </c>
      <c r="F12" t="str">
        <v>Points possible</v>
      </c>
      <c r="G12" t="str">
        <v>Points earned</v>
      </c>
      <c r="H12" t="str">
        <v>Evidence seen / notes</v>
      </c>
      <c r="I12" t="str">
        <v>Finding (None / Minor / Major)</v>
      </c>
    </row>
    <row r="13">
      <c r="A13">
        <v>1</v>
      </c>
      <c r="B13" t="str">
        <v>QMS</v>
      </c>
      <c r="C13" t="str">
        <v>Certificate current and scope covers the parts supplied?</v>
      </c>
      <c r="D13" t="str">
        <v>Certificate, scope statement, expiry date</v>
      </c>
      <c r="E13">
        <v>2</v>
      </c>
      <c r="F13">
        <f>IF(OR(E13="",E13="N/A"),0,2)</f>
      </c>
      <c r="G13">
        <f>IF(ISNUMBER(E13),E13,0)</f>
      </c>
      <c r="H13" t="str">
        <v>ISO 9001 certificate valid; scope includes heat treatment</v>
      </c>
      <c r="I13" t="str">
        <v>None</v>
      </c>
    </row>
    <row r="14">
      <c r="A14">
        <v>2</v>
      </c>
      <c r="B14" t="str">
        <v>Document control</v>
      </c>
      <c r="C14" t="str">
        <v>Work instructions at the point of use are current?</v>
      </c>
      <c r="D14" t="str">
        <v>Revision at the furnace vs master document list</v>
      </c>
      <c r="E14">
        <v>2</v>
      </c>
      <c r="F14">
        <f>IF(OR(E14="",E14="N/A"),0,2)</f>
      </c>
      <c r="G14">
        <f>IF(ISNUMBER(E14),E14,0)</f>
      </c>
      <c r="H14" t="str">
        <v>Furnace WI revision matches the master list</v>
      </c>
      <c r="I14" t="str">
        <v>None</v>
      </c>
    </row>
    <row r="15">
      <c r="A15">
        <v>3</v>
      </c>
      <c r="B15" t="str">
        <v>Purchasing</v>
      </c>
      <c r="C15" t="str">
        <v>Sub-tier suppliers approved and monitored?</v>
      </c>
      <c r="D15" t="str">
        <v>Approved supplier list, performance records</v>
      </c>
      <c r="E15" t="str">
        <v>N/A</v>
      </c>
      <c r="F15">
        <f>IF(OR(E15="",E15="N/A"),0,2)</f>
      </c>
      <c r="G15">
        <f>IF(ISNUMBER(E15),E15,0)</f>
      </c>
      <c r="H15" t="str">
        <v>No sub-tier suppliers used for this process</v>
      </c>
      <c r="I15" t="str">
        <v>None</v>
      </c>
    </row>
    <row r="16">
      <c r="A16">
        <v>4</v>
      </c>
      <c r="B16" t="str">
        <v>Receiving</v>
      </c>
      <c r="C16" t="str">
        <v>Customer parts identified and checked on receipt?</v>
      </c>
      <c r="D16" t="str">
        <v>Receiving records, tags, counts</v>
      </c>
      <c r="E16">
        <v>2</v>
      </c>
      <c r="F16">
        <f>IF(OR(E16="",E16="N/A"),0,2)</f>
      </c>
      <c r="G16">
        <f>IF(ISNUMBER(E16),E16,0)</f>
      </c>
      <c r="H16" t="str">
        <v>Receiving tags and counts on all three lots sampled</v>
      </c>
      <c r="I16" t="str">
        <v>None</v>
      </c>
    </row>
    <row r="17">
      <c r="A17">
        <v>5</v>
      </c>
      <c r="B17" t="str">
        <v>Process control</v>
      </c>
      <c r="C17" t="str">
        <v>Time, temperature and atmosphere recorded for each load?</v>
      </c>
      <c r="D17" t="str">
        <v>Load charts or furnace records</v>
      </c>
      <c r="E17">
        <v>2</v>
      </c>
      <c r="F17">
        <f>IF(OR(E17="",E17="N/A"),0,2)</f>
      </c>
      <c r="G17">
        <f>IF(ISNUMBER(E17),E17,0)</f>
      </c>
      <c r="H17" t="str">
        <v>Load charts complete for the loads sampled</v>
      </c>
      <c r="I17" t="str">
        <v>None</v>
      </c>
    </row>
    <row r="18">
      <c r="A18">
        <v>6</v>
      </c>
      <c r="B18" t="str">
        <v>Process control</v>
      </c>
      <c r="C18" t="str">
        <v>Furnace uniformity checks done on schedule?</v>
      </c>
      <c r="D18" t="str">
        <v>Uniformity check records vs schedule</v>
      </c>
      <c r="E18">
        <v>1</v>
      </c>
      <c r="F18">
        <f>IF(OR(E18="",E18="N/A"),0,2)</f>
      </c>
      <c r="G18">
        <f>IF(ISNUMBER(E18),E18,0)</f>
      </c>
      <c r="H18" t="str">
        <v>Last check done five weeks late</v>
      </c>
      <c r="I18" t="str">
        <v>Minor</v>
      </c>
    </row>
    <row r="19">
      <c r="A19">
        <v>7</v>
      </c>
      <c r="B19" t="str">
        <v>Measurement</v>
      </c>
      <c r="C19" t="str">
        <v>Hardness testers calibrated and verified daily?</v>
      </c>
      <c r="D19" t="str">
        <v>Calibration certificates, daily verification log</v>
      </c>
      <c r="E19">
        <v>2</v>
      </c>
      <c r="F19">
        <f>IF(OR(E19="",E19="N/A"),0,2)</f>
      </c>
      <c r="G19">
        <f>IF(ISNUMBER(E19),E19,0)</f>
      </c>
      <c r="H19" t="str">
        <v>Calibration current; daily verification log complete</v>
      </c>
      <c r="I19" t="str">
        <v>None</v>
      </c>
    </row>
    <row r="20">
      <c r="A20">
        <v>8</v>
      </c>
      <c r="B20" t="str">
        <v>Nonconforming product</v>
      </c>
      <c r="C20" t="str">
        <v>Nonconforming product identified and segregated?</v>
      </c>
      <c r="D20" t="str">
        <v>Hold area, tags, NCR log</v>
      </c>
      <c r="E20">
        <v>1</v>
      </c>
      <c r="F20">
        <f>IF(OR(E20="",E20="N/A"),0,2)</f>
      </c>
      <c r="G20">
        <f>IF(ISNUMBER(E20),E20,0)</f>
      </c>
      <c r="H20" t="str">
        <v>One rejected load in the hold area was not tagged</v>
      </c>
      <c r="I20" t="str">
        <v>Minor</v>
      </c>
    </row>
    <row r="21">
      <c r="A21">
        <v>9</v>
      </c>
      <c r="B21" t="str">
        <v>Corrective action</v>
      </c>
      <c r="C21" t="str">
        <v>Corrective actions closed with root cause and effectiveness check?</v>
      </c>
      <c r="D21" t="str">
        <v>Corrective action log, two closed CARs</v>
      </c>
      <c r="E21">
        <v>2</v>
      </c>
      <c r="F21">
        <f>IF(OR(E21="",E21="N/A"),0,2)</f>
      </c>
      <c r="G21">
        <f>IF(ISNUMBER(E21),E21,0)</f>
      </c>
      <c r="H21" t="str">
        <v>Two CARs sampled, both complete</v>
      </c>
      <c r="I21" t="str">
        <v>None</v>
      </c>
    </row>
    <row r="22">
      <c r="A22">
        <v>10</v>
      </c>
      <c r="B22" t="str">
        <v>Continuity</v>
      </c>
      <c r="C22" t="str">
        <v>Contingency plan for a breakdown of key equipment?</v>
      </c>
      <c r="D22" t="str">
        <v>Written plan, backup arrangements</v>
      </c>
      <c r="E22">
        <v>0</v>
      </c>
      <c r="F22">
        <f>IF(OR(E22="",E22="N/A"),0,2)</f>
      </c>
      <c r="G22">
        <f>IF(ISNUMBER(E22),E22,0)</f>
      </c>
      <c r="H22" t="str">
        <v>No plan available</v>
      </c>
      <c r="I22" t="str">
        <v>Minor</v>
      </c>
    </row>
    <row r="24">
      <c r="A24" t="str">
        <v>Points earned</v>
      </c>
      <c r="B24">
        <f>SUM(G13:G22)</f>
      </c>
    </row>
    <row r="25">
      <c r="A25" t="str">
        <v>Points possible</v>
      </c>
      <c r="B25">
        <f>SUM(F13:F22)</f>
      </c>
    </row>
    <row r="26">
      <c r="A26" t="str">
        <v>Score %</v>
      </c>
      <c r="B26">
        <f>IF(B25=0,"",ROUND(B24/B25*100,1))</f>
      </c>
    </row>
    <row r="27">
      <c r="A27" t="str">
        <v>Major findings</v>
      </c>
      <c r="B27">
        <f>COUNTIF(I13:I22,"Major")</f>
      </c>
    </row>
    <row r="28">
      <c r="A28" t="str">
        <v>Minor findings</v>
      </c>
      <c r="B28">
        <f>COUNTIF(I13:I22,"Minor")</f>
      </c>
    </row>
    <row r="29">
      <c r="A29" t="str">
        <v>Result</v>
      </c>
      <c r="B29">
        <f>IF(B26="","",IF(B27&gt;0,"Not approved",IF(B26&gt;=$B$9,"Approved",IF(B26&gt;=$B$10,"Conditional","Not approved"))))</f>
      </c>
    </row>
  </sheetData>
  <ignoredErrors>
    <ignoredError numberStoredAsText="1" sqref="A1:I2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Template</vt:lpstr>
      <vt:lpstr>Example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