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cols>
    <col min="1" max="1" width="5.83203125" customWidth="1"/>
    <col min="2" max="2" width="14.83203125" customWidth="1"/>
    <col min="3" max="3" width="44.83203125" customWidth="1"/>
    <col min="4" max="4" width="22.83203125" customWidth="1"/>
    <col min="5" max="5" width="40.83203125" customWidth="1"/>
    <col min="6" max="6" width="12.83203125" customWidth="1"/>
    <col min="7" max="7" width="10.83203125" customWidth="1"/>
    <col min="8" max="8" width="20.83203125" customWidth="1"/>
  </cols>
  <sheetData>
    <row r="1">
      <c r="A1" t="str">
        <v>Manufacturing Process Audit Checklist</v>
      </c>
    </row>
    <row r="2">
      <c r="A2" t="str">
        <v>Free template from coplain.com/templates/process-audit-checklist — field guide and filled Example on that page.</v>
      </c>
    </row>
    <row r="3">
      <c r="A3" t="str">
        <v>Process audited</v>
      </c>
    </row>
    <row r="4">
      <c r="A4" t="str">
        <v>Line / cell</v>
      </c>
    </row>
    <row r="5">
      <c r="A5" t="str">
        <v>Part number / revision</v>
      </c>
    </row>
    <row r="6">
      <c r="A6" t="str">
        <v>Shift</v>
      </c>
    </row>
    <row r="7">
      <c r="A7" t="str">
        <v>Audit date</v>
      </c>
    </row>
    <row r="8">
      <c r="A8" t="str">
        <v>Auditor (independent of the process)</v>
      </c>
    </row>
    <row r="9">
      <c r="A9" t="str">
        <v>Process owner</v>
      </c>
    </row>
    <row r="10">
      <c r="A10" t="str">
        <v>Documents used (control plan / PFMEA / WI revisions)</v>
      </c>
    </row>
    <row r="12">
      <c r="A12" t="str">
        <v>#</v>
      </c>
      <c r="B12" t="str">
        <v>Process element</v>
      </c>
      <c r="C12" t="str">
        <v>Question</v>
      </c>
      <c r="D12" t="str">
        <v>Requirement / reference</v>
      </c>
      <c r="E12" t="str">
        <v>Evidence reviewed</v>
      </c>
      <c r="F12" t="str">
        <v>Result (C / NC / OFI / N/A)</v>
      </c>
      <c r="G12" t="str">
        <v>Action needed</v>
      </c>
      <c r="H12" t="str">
        <v>Finding no. / owner</v>
      </c>
    </row>
    <row r="13">
      <c r="A13">
        <v>1</v>
      </c>
      <c r="B13" t="str">
        <v>Inputs</v>
      </c>
      <c r="C13" t="str">
        <v>Material matches the router or traveler (grade, lot)?</v>
      </c>
      <c r="D13" t="str">
        <v>Router / traveler</v>
      </c>
      <c r="G13">
        <f>IF(OR(F13="NC",F13="OFI"),"Yes",IF(F13="","","No"))</f>
      </c>
    </row>
    <row r="14">
      <c r="A14">
        <v>2</v>
      </c>
      <c r="B14" t="str">
        <v>Inputs</v>
      </c>
      <c r="C14" t="str">
        <v>Previous operation complete and signed off?</v>
      </c>
      <c r="D14" t="str">
        <v>Traveler</v>
      </c>
      <c r="G14">
        <f>IF(OR(F14="NC",F14="OFI"),"Yes",IF(F14="","","No"))</f>
      </c>
    </row>
    <row r="15">
      <c r="A15">
        <v>3</v>
      </c>
      <c r="B15" t="str">
        <v>Method</v>
      </c>
      <c r="C15" t="str">
        <v>Work instruction at the process is the current revision?</v>
      </c>
      <c r="D15" t="str">
        <v>Master document list</v>
      </c>
      <c r="G15">
        <f>IF(OR(F15="NC",F15="OFI"),"Yes",IF(F15="","","No"))</f>
      </c>
    </row>
    <row r="16">
      <c r="A16">
        <v>4</v>
      </c>
      <c r="B16" t="str">
        <v>Method</v>
      </c>
      <c r="C16" t="str">
        <v>Setup sheet or program values match the machine?</v>
      </c>
      <c r="D16" t="str">
        <v>Setup sheet</v>
      </c>
      <c r="G16">
        <f>IF(OR(F16="NC",F16="OFI"),"Yes",IF(F16="","","No"))</f>
      </c>
    </row>
    <row r="17">
      <c r="A17">
        <v>5</v>
      </c>
      <c r="B17" t="str">
        <v>Method</v>
      </c>
      <c r="C17" t="str">
        <v>Operator follows the work instruction sequence?</v>
      </c>
      <c r="D17" t="str">
        <v>Work instruction</v>
      </c>
      <c r="G17">
        <f>IF(OR(F17="NC",F17="OFI"),"Yes",IF(F17="","","No"))</f>
      </c>
    </row>
    <row r="18">
      <c r="A18">
        <v>6</v>
      </c>
      <c r="B18" t="str">
        <v>Method</v>
      </c>
      <c r="C18" t="str">
        <v>First-piece approval done and recorded for this setup?</v>
      </c>
      <c r="D18" t="str">
        <v>Setup approval record</v>
      </c>
      <c r="G18">
        <f>IF(OR(F18="NC",F18="OFI"),"Yes",IF(F18="","","No"))</f>
      </c>
    </row>
    <row r="19">
      <c r="A19">
        <v>7</v>
      </c>
      <c r="B19" t="str">
        <v>People</v>
      </c>
      <c r="C19" t="str">
        <v>Operator trained and qualified for this operation?</v>
      </c>
      <c r="D19" t="str">
        <v>Skills matrix, training records</v>
      </c>
      <c r="G19">
        <f>IF(OR(F19="NC",F19="OFI"),"Yes",IF(F19="","","No"))</f>
      </c>
    </row>
    <row r="20">
      <c r="A20">
        <v>8</v>
      </c>
      <c r="B20" t="str">
        <v>Resources</v>
      </c>
      <c r="C20" t="str">
        <v>Preventive maintenance current for the equipment?</v>
      </c>
      <c r="D20" t="str">
        <v>Maintenance log</v>
      </c>
      <c r="G20">
        <f>IF(OR(F20="NC",F20="OFI"),"Yes",IF(F20="","","No"))</f>
      </c>
    </row>
    <row r="21">
      <c r="A21">
        <v>9</v>
      </c>
      <c r="B21" t="str">
        <v>Resources</v>
      </c>
      <c r="C21" t="str">
        <v>Tooling and fixtures identified and in good condition?</v>
      </c>
      <c r="D21" t="str">
        <v>Tool list, fixture IDs</v>
      </c>
      <c r="G21">
        <f>IF(OR(F21="NC",F21="OFI"),"Yes",IF(F21="","","No"))</f>
      </c>
    </row>
    <row r="22">
      <c r="A22">
        <v>10</v>
      </c>
      <c r="B22" t="str">
        <v>Measures</v>
      </c>
      <c r="C22" t="str">
        <v>Control plan checks done at the stated frequency and method?</v>
      </c>
      <c r="D22" t="str">
        <v>Control plan</v>
      </c>
      <c r="G22">
        <f>IF(OR(F22="NC",F22="OFI"),"Yes",IF(F22="","","No"))</f>
      </c>
    </row>
    <row r="23">
      <c r="A23">
        <v>11</v>
      </c>
      <c r="B23" t="str">
        <v>Measures</v>
      </c>
      <c r="C23" t="str">
        <v>Gauges calibrated and the type the control plan specifies?</v>
      </c>
      <c r="D23" t="str">
        <v>Calibration records</v>
      </c>
      <c r="G23">
        <f>IF(OR(F23="NC",F23="OFI"),"Yes",IF(F23="","","No"))</f>
      </c>
    </row>
    <row r="24">
      <c r="A24">
        <v>12</v>
      </c>
      <c r="B24" t="str">
        <v>Measures</v>
      </c>
      <c r="C24" t="str">
        <v>SPC charts kept and out-of-control points acted on?</v>
      </c>
      <c r="D24" t="str">
        <v>SPC charts, reaction plan</v>
      </c>
      <c r="G24">
        <f>IF(OR(F24="NC",F24="OFI"),"Yes",IF(F24="","","No"))</f>
      </c>
    </row>
    <row r="25">
      <c r="A25">
        <v>13</v>
      </c>
      <c r="B25" t="str">
        <v>Measures</v>
      </c>
      <c r="C25" t="str">
        <v>Reaction plan followed when a check fails?</v>
      </c>
      <c r="D25" t="str">
        <v>Control plan reaction plan</v>
      </c>
      <c r="G25">
        <f>IF(OR(F25="NC",F25="OFI"),"Yes",IF(F25="","","No"))</f>
      </c>
    </row>
    <row r="26">
      <c r="A26">
        <v>14</v>
      </c>
      <c r="B26" t="str">
        <v>Outputs</v>
      </c>
      <c r="C26" t="str">
        <v>Good, suspect and scrap parts separated and labeled?</v>
      </c>
      <c r="D26" t="str">
        <v>Work instruction</v>
      </c>
      <c r="G26">
        <f>IF(OR(F26="NC",F26="OFI"),"Yes",IF(F26="","","No"))</f>
      </c>
    </row>
    <row r="27">
      <c r="A27">
        <v>15</v>
      </c>
      <c r="B27" t="str">
        <v>Outputs</v>
      </c>
      <c r="C27" t="str">
        <v>Finished parts identified and traceable to the lot?</v>
      </c>
      <c r="D27" t="str">
        <v>Labels, traveler</v>
      </c>
      <c r="G27">
        <f>IF(OR(F27="NC",F27="OFI"),"Yes",IF(F27="","","No"))</f>
      </c>
    </row>
    <row r="28">
      <c r="A28">
        <v>16</v>
      </c>
      <c r="B28" t="str">
        <v>Outputs</v>
      </c>
      <c r="C28" t="str">
        <v>PFMEA reflects the controls actually in use?</v>
      </c>
      <c r="D28" t="str">
        <v>PFMEA</v>
      </c>
      <c r="G28">
        <f>IF(OR(F28="NC",F28="OFI"),"Yes",IF(F28="","","No"))</f>
      </c>
    </row>
    <row r="29">
      <c r="G29">
        <f>IF(OR(F29="NC",F29="OFI"),"Yes",IF(F29="","","No"))</f>
      </c>
    </row>
    <row r="30">
      <c r="G30">
        <f>IF(OR(F30="NC",F30="OFI"),"Yes",IF(F30="","","No"))</f>
      </c>
    </row>
    <row r="31">
      <c r="G31">
        <f>IF(OR(F31="NC",F31="OFI"),"Yes",IF(F31="","","No"))</f>
      </c>
    </row>
    <row r="32">
      <c r="G32">
        <f>IF(OR(F32="NC",F32="OFI"),"Yes",IF(F32="","","No"))</f>
      </c>
    </row>
    <row r="33">
      <c r="G33">
        <f>IF(OR(F33="NC",F33="OFI"),"Yes",IF(F33="","","No"))</f>
      </c>
    </row>
    <row r="34">
      <c r="G34">
        <f>IF(OR(F34="NC",F34="OFI"),"Yes",IF(F34="","","No"))</f>
      </c>
    </row>
    <row r="35">
      <c r="G35">
        <f>IF(OR(F35="NC",F35="OFI"),"Yes",IF(F35="","","No"))</f>
      </c>
    </row>
    <row r="36">
      <c r="G36">
        <f>IF(OR(F36="NC",F36="OFI"),"Yes",IF(F36="","","No"))</f>
      </c>
    </row>
    <row r="37">
      <c r="G37">
        <f>IF(OR(F37="NC",F37="OFI"),"Yes",IF(F37="","","No"))</f>
      </c>
    </row>
    <row r="38">
      <c r="G38">
        <f>IF(OR(F38="NC",F38="OFI"),"Yes",IF(F38="","","No"))</f>
      </c>
    </row>
    <row r="39">
      <c r="G39">
        <f>IF(OR(F39="NC",F39="OFI"),"Yes",IF(F39="","","No"))</f>
      </c>
    </row>
    <row r="40">
      <c r="G40">
        <f>IF(OR(F40="NC",F40="OFI"),"Yes",IF(F40="","","No"))</f>
      </c>
    </row>
    <row r="41">
      <c r="G41">
        <f>IF(OR(F41="NC",F41="OFI"),"Yes",IF(F41="","","No"))</f>
      </c>
    </row>
    <row r="42">
      <c r="G42">
        <f>IF(OR(F42="NC",F42="OFI"),"Yes",IF(F42="","","No"))</f>
      </c>
    </row>
    <row r="44">
      <c r="A44" t="str">
        <v>Conforming (C)</v>
      </c>
      <c r="B44">
        <f>COUNTIF(F13:F42,"C")</f>
      </c>
    </row>
    <row r="45">
      <c r="A45" t="str">
        <v>Nonconformities (NC)</v>
      </c>
      <c r="B45">
        <f>COUNTIF(F13:F42,"NC")</f>
      </c>
    </row>
    <row r="46">
      <c r="A46" t="str">
        <v>Opportunities (OFI)</v>
      </c>
      <c r="B46">
        <f>COUNTIF(F13:F42,"OFI")</f>
      </c>
    </row>
    <row r="47">
      <c r="A47" t="str">
        <v>Not applicable (N/A)</v>
      </c>
      <c r="B47">
        <f>COUNTIF(F13:F42,"N/A")</f>
      </c>
    </row>
    <row r="48">
      <c r="A48" t="str">
        <v>Conformance % (C ÷ (C + NC))</v>
      </c>
      <c r="B48">
        <f>IF(B44+B45=0,"",ROUND(B44/(B44+B45)*100,1))</f>
      </c>
    </row>
    <row r="49">
      <c r="A49" t="str">
        <v>Actions to raise</v>
      </c>
      <c r="B49">
        <f>COUNTIF(G13:G42,"Yes")</f>
      </c>
    </row>
  </sheetData>
  <ignoredErrors>
    <ignoredError numberStoredAsText="1" sqref="A1:H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5.83203125" customWidth="1"/>
    <col min="2" max="2" width="14.83203125" customWidth="1"/>
    <col min="3" max="3" width="44.83203125" customWidth="1"/>
    <col min="4" max="4" width="22.83203125" customWidth="1"/>
    <col min="5" max="5" width="40.83203125" customWidth="1"/>
    <col min="6" max="6" width="12.83203125" customWidth="1"/>
    <col min="7" max="7" width="10.83203125" customWidth="1"/>
    <col min="8" max="8" width="20.83203125" customWidth="1"/>
  </cols>
  <sheetData>
    <row r="1">
      <c r="A1" t="str">
        <v>Manufacturing Process Audit Checklist</v>
      </c>
    </row>
    <row r="2">
      <c r="A2" t="str">
        <v>Example — fictional data for illustration. Replace it with your own on the Template sheet.</v>
      </c>
    </row>
    <row r="3">
      <c r="A3" t="str">
        <v>Process audited</v>
      </c>
      <c r="B3" t="str">
        <v>CNC turning</v>
      </c>
    </row>
    <row r="4">
      <c r="A4" t="str">
        <v>Line / cell</v>
      </c>
      <c r="B4" t="str">
        <v>Cell 4</v>
      </c>
    </row>
    <row r="5">
      <c r="A5" t="str">
        <v>Part number / revision</v>
      </c>
      <c r="B5" t="str">
        <v>SHF-118 rev B</v>
      </c>
    </row>
    <row r="6">
      <c r="A6" t="str">
        <v>Shift</v>
      </c>
      <c r="B6" t="str">
        <v>Day</v>
      </c>
    </row>
    <row r="7">
      <c r="A7" t="str">
        <v>Audit date</v>
      </c>
      <c r="B7" s="1">
        <v>46308</v>
      </c>
    </row>
    <row r="8">
      <c r="A8" t="str">
        <v>Auditor (independent of the process)</v>
      </c>
      <c r="B8" t="str">
        <v>Internal auditor, assembly</v>
      </c>
    </row>
    <row r="9">
      <c r="A9" t="str">
        <v>Process owner</v>
      </c>
      <c r="B9" t="str">
        <v>Turning Supervisor</v>
      </c>
    </row>
    <row r="10">
      <c r="A10" t="str">
        <v>Documents used (control plan / PFMEA / WI revisions)</v>
      </c>
      <c r="B10" t="str">
        <v>CP-118 rev C, PF-118 rev B, WI-118 rev D</v>
      </c>
    </row>
    <row r="12">
      <c r="A12" t="str">
        <v>#</v>
      </c>
      <c r="B12" t="str">
        <v>Process element</v>
      </c>
      <c r="C12" t="str">
        <v>Question</v>
      </c>
      <c r="D12" t="str">
        <v>Requirement / reference</v>
      </c>
      <c r="E12" t="str">
        <v>Evidence reviewed</v>
      </c>
      <c r="F12" t="str">
        <v>Result (C / NC / OFI / N/A)</v>
      </c>
      <c r="G12" t="str">
        <v>Action needed</v>
      </c>
      <c r="H12" t="str">
        <v>Finding no. / owner</v>
      </c>
    </row>
    <row r="13">
      <c r="A13">
        <v>1</v>
      </c>
      <c r="B13" t="str">
        <v>Inputs</v>
      </c>
      <c r="C13" t="str">
        <v>Material matches the router (grade, heat lot)?</v>
      </c>
      <c r="D13" t="str">
        <v>Router op 10</v>
      </c>
      <c r="E13" t="str">
        <v>Heat number on the tag matches the cert</v>
      </c>
      <c r="F13" t="str">
        <v>C</v>
      </c>
      <c r="G13">
        <f>IF(OR(F13="NC",F13="OFI"),"Yes",IF(F13="","","No"))</f>
      </c>
    </row>
    <row r="14">
      <c r="A14">
        <v>2</v>
      </c>
      <c r="B14" t="str">
        <v>Inputs</v>
      </c>
      <c r="C14" t="str">
        <v>Previous operation complete and signed off?</v>
      </c>
      <c r="D14" t="str">
        <v>Traveler</v>
      </c>
      <c r="E14" t="str">
        <v>Traveler signed for op 10</v>
      </c>
      <c r="F14" t="str">
        <v>C</v>
      </c>
      <c r="G14">
        <f>IF(OR(F14="NC",F14="OFI"),"Yes",IF(F14="","","No"))</f>
      </c>
    </row>
    <row r="15">
      <c r="A15">
        <v>3</v>
      </c>
      <c r="B15" t="str">
        <v>Method</v>
      </c>
      <c r="C15" t="str">
        <v>Work instruction at the cell is current?</v>
      </c>
      <c r="D15" t="str">
        <v>Master document list</v>
      </c>
      <c r="E15" t="str">
        <v>WI-118 rev D at the cell; master list shows rev D</v>
      </c>
      <c r="F15" t="str">
        <v>C</v>
      </c>
      <c r="G15">
        <f>IF(OR(F15="NC",F15="OFI"),"Yes",IF(F15="","","No"))</f>
      </c>
    </row>
    <row r="16">
      <c r="A16">
        <v>4</v>
      </c>
      <c r="B16" t="str">
        <v>Method</v>
      </c>
      <c r="C16" t="str">
        <v>Setup sheet values match the machine?</v>
      </c>
      <c r="D16" t="str">
        <v>Setup sheet SS-118</v>
      </c>
      <c r="E16" t="str">
        <v>Offsets and feeds match setup sheet</v>
      </c>
      <c r="F16" t="str">
        <v>C</v>
      </c>
      <c r="G16">
        <f>IF(OR(F16="NC",F16="OFI"),"Yes",IF(F16="","","No"))</f>
      </c>
    </row>
    <row r="17">
      <c r="A17">
        <v>5</v>
      </c>
      <c r="B17" t="str">
        <v>Method</v>
      </c>
      <c r="C17" t="str">
        <v>Operator follows the WI sequence?</v>
      </c>
      <c r="D17" t="str">
        <v>WI-118 rev D</v>
      </c>
      <c r="E17" t="str">
        <v>Observed one full cycle</v>
      </c>
      <c r="F17" t="str">
        <v>C</v>
      </c>
      <c r="G17">
        <f>IF(OR(F17="NC",F17="OFI"),"Yes",IF(F17="","","No"))</f>
      </c>
    </row>
    <row r="18">
      <c r="A18">
        <v>6</v>
      </c>
      <c r="B18" t="str">
        <v>Measures</v>
      </c>
      <c r="C18" t="str">
        <v>Control plan checks done at the stated frequency?</v>
      </c>
      <c r="D18" t="str">
        <v>CP-118 line 3</v>
      </c>
      <c r="E18" t="str">
        <v>Plan says OD every 10 parts; log shows 1 in 25 for two hours</v>
      </c>
      <c r="F18" t="str">
        <v>NC</v>
      </c>
      <c r="G18">
        <f>IF(OR(F18="NC",F18="OFI"),"Yes",IF(F18="","","No"))</f>
      </c>
      <c r="H18" t="str">
        <v>PA-14 / Turning Supervisor</v>
      </c>
    </row>
    <row r="19">
      <c r="A19">
        <v>7</v>
      </c>
      <c r="B19" t="str">
        <v>Measures</v>
      </c>
      <c r="C19" t="str">
        <v>Gauges calibrated and the type the plan specifies?</v>
      </c>
      <c r="D19" t="str">
        <v>CP-118 line 3</v>
      </c>
      <c r="E19" t="str">
        <v>Micrometer M-112 in calibration</v>
      </c>
      <c r="F19" t="str">
        <v>C</v>
      </c>
      <c r="G19">
        <f>IF(OR(F19="NC",F19="OFI"),"Yes",IF(F19="","","No"))</f>
      </c>
    </row>
    <row r="20">
      <c r="A20">
        <v>8</v>
      </c>
      <c r="B20" t="str">
        <v>Measures</v>
      </c>
      <c r="C20" t="str">
        <v>SPC chart kept and out-of-control points acted on?</v>
      </c>
      <c r="D20" t="str">
        <v>CP-118</v>
      </c>
      <c r="E20" t="str">
        <v>No SPC characteristic on this part</v>
      </c>
      <c r="F20" t="str">
        <v>N/A</v>
      </c>
      <c r="G20">
        <f>IF(OR(F20="NC",F20="OFI"),"Yes",IF(F20="","","No"))</f>
      </c>
    </row>
    <row r="21">
      <c r="A21">
        <v>9</v>
      </c>
      <c r="B21" t="str">
        <v>People</v>
      </c>
      <c r="C21" t="str">
        <v>Operator trained on this WI?</v>
      </c>
      <c r="D21" t="str">
        <v>Skills matrix</v>
      </c>
      <c r="E21" t="str">
        <v>Skills matrix shows trained</v>
      </c>
      <c r="F21" t="str">
        <v>C</v>
      </c>
      <c r="G21">
        <f>IF(OR(F21="NC",F21="OFI"),"Yes",IF(F21="","","No"))</f>
      </c>
    </row>
    <row r="22">
      <c r="A22">
        <v>10</v>
      </c>
      <c r="B22" t="str">
        <v>Resources</v>
      </c>
      <c r="C22" t="str">
        <v>Preventive maintenance current for the machine?</v>
      </c>
      <c r="D22" t="str">
        <v>Maintenance log</v>
      </c>
      <c r="E22" t="str">
        <v>Last PM within interval</v>
      </c>
      <c r="F22" t="str">
        <v>C</v>
      </c>
      <c r="G22">
        <f>IF(OR(F22="NC",F22="OFI"),"Yes",IF(F22="","","No"))</f>
      </c>
    </row>
    <row r="23">
      <c r="A23">
        <v>11</v>
      </c>
      <c r="B23" t="str">
        <v>Outputs</v>
      </c>
      <c r="C23" t="str">
        <v>Good, suspect and scrap parts separated?</v>
      </c>
      <c r="D23" t="str">
        <v>WI-118 step 9</v>
      </c>
      <c r="E23" t="str">
        <v>Labeled containers in use</v>
      </c>
      <c r="F23" t="str">
        <v>C</v>
      </c>
      <c r="G23">
        <f>IF(OR(F23="NC",F23="OFI"),"Yes",IF(F23="","","No"))</f>
      </c>
    </row>
    <row r="24">
      <c r="A24">
        <v>12</v>
      </c>
      <c r="B24" t="str">
        <v>Outputs</v>
      </c>
      <c r="C24" t="str">
        <v>PFMEA reaction plan matches the one in use?</v>
      </c>
      <c r="D24" t="str">
        <v>PF-118 rev B</v>
      </c>
      <c r="E24" t="str">
        <v>WI reaction plan more detailed than the PFMEA</v>
      </c>
      <c r="F24" t="str">
        <v>OFI</v>
      </c>
      <c r="G24">
        <f>IF(OR(F24="NC",F24="OFI"),"Yes",IF(F24="","","No"))</f>
      </c>
      <c r="H24" t="str">
        <v>PA-15 / Quality Engineer</v>
      </c>
    </row>
    <row r="26">
      <c r="A26" t="str">
        <v>Conforming (C)</v>
      </c>
      <c r="B26">
        <f>COUNTIF(F13:F24,"C")</f>
      </c>
    </row>
    <row r="27">
      <c r="A27" t="str">
        <v>Nonconformities (NC)</v>
      </c>
      <c r="B27">
        <f>COUNTIF(F13:F24,"NC")</f>
      </c>
    </row>
    <row r="28">
      <c r="A28" t="str">
        <v>Opportunities (OFI)</v>
      </c>
      <c r="B28">
        <f>COUNTIF(F13:F24,"OFI")</f>
      </c>
    </row>
    <row r="29">
      <c r="A29" t="str">
        <v>Not applicable (N/A)</v>
      </c>
      <c r="B29">
        <f>COUNTIF(F13:F24,"N/A")</f>
      </c>
    </row>
    <row r="30">
      <c r="A30" t="str">
        <v>Conformance % (C ÷ (C + NC))</v>
      </c>
      <c r="B30">
        <f>IF(B26+B27=0,"",ROUND(B26/(B26+B27)*100,1))</f>
      </c>
    </row>
    <row r="31">
      <c r="A31" t="str">
        <v>Actions to raise</v>
      </c>
      <c r="B31">
        <f>COUNTIF(G13:G24,"Yes")</f>
      </c>
    </row>
  </sheetData>
  <ignoredErrors>
    <ignoredError numberStoredAsText="1" sqref="A1:H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