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workbookViewId="0"/>
  </sheetViews>
  <cols>
    <col min="1" max="1" width="7.83203125" customWidth="1"/>
    <col min="2" max="2" width="12.83203125" customWidth="1"/>
    <col min="3" max="3" width="44.83203125" customWidth="1"/>
    <col min="4" max="4" width="18.83203125" customWidth="1"/>
    <col min="5" max="5" width="11.83203125" customWidth="1"/>
    <col min="6" max="6" width="10.83203125" customWidth="1"/>
    <col min="7" max="7" width="8.83203125" customWidth="1"/>
    <col min="8" max="8" width="9.83203125" customWidth="1"/>
    <col min="9" max="9" width="36.83203125" customWidth="1"/>
    <col min="10" max="10" width="16.83203125" customWidth="1"/>
    <col min="11" max="11" width="12.83203125" customWidth="1"/>
    <col min="12" max="12" width="11.83203125" customWidth="1"/>
    <col min="13" max="13" width="10.83203125" customWidth="1"/>
    <col min="14" max="14" width="9.83203125" customWidth="1"/>
    <col min="15" max="15" width="14.83203125" customWidth="1"/>
  </cols>
  <sheetData>
    <row r="1">
      <c r="A1" t="str">
        <v>ISO 9001 Risks and Opportunities Register</v>
      </c>
    </row>
    <row r="2">
      <c r="A2" t="str">
        <v>Free template from coplain.com/templates/iso-9001-risk-register — field guide and filled Example on that page.</v>
      </c>
    </row>
    <row r="3">
      <c r="A3" t="str">
        <v>Company</v>
      </c>
    </row>
    <row r="4">
      <c r="A4" t="str">
        <v>Register owner</v>
      </c>
    </row>
    <row r="5">
      <c r="A5" t="str">
        <v>Last reviewed</v>
      </c>
    </row>
    <row r="6">
      <c r="A6" t="str">
        <v>High threshold (score ≥)</v>
      </c>
      <c r="B6">
        <v>15</v>
      </c>
    </row>
    <row r="7">
      <c r="A7" t="str">
        <v>Medium threshold (score ≥)</v>
      </c>
      <c r="B7">
        <v>8</v>
      </c>
    </row>
    <row r="9">
      <c r="A9" t="str">
        <v>ID</v>
      </c>
      <c r="B9" t="str">
        <v>Type</v>
      </c>
      <c r="C9" t="str">
        <v>Description</v>
      </c>
      <c r="D9" t="str">
        <v>Process / source</v>
      </c>
      <c r="E9" t="str">
        <v>Likelihood (1–5)</v>
      </c>
      <c r="F9" t="str">
        <v>Impact (1–5)</v>
      </c>
      <c r="G9" t="str">
        <v>Score</v>
      </c>
      <c r="H9" t="str">
        <v>Rating</v>
      </c>
      <c r="I9" t="str">
        <v>Planned action</v>
      </c>
      <c r="J9" t="str">
        <v>Owner</v>
      </c>
      <c r="K9" t="str">
        <v>Due date</v>
      </c>
      <c r="L9" t="str">
        <v>Residual likelihood</v>
      </c>
      <c r="M9" t="str">
        <v>Residual impact</v>
      </c>
      <c r="N9" t="str">
        <v>Residual score</v>
      </c>
      <c r="O9" t="str">
        <v>Status (Open / Closed / Accepted)</v>
      </c>
    </row>
    <row r="10">
      <c r="G10">
        <f>IF(OR(E10="",F10=""),"",E10*F10)</f>
      </c>
      <c r="H10">
        <f>IF(G10="","",IF(G10&gt;=$B$6,"High",IF(G10&gt;=$B$7,"Medium","Low")))</f>
      </c>
      <c r="N10">
        <f>IF(OR(L10="",M10=""),"",L10*M10)</f>
      </c>
    </row>
    <row r="11">
      <c r="G11">
        <f>IF(OR(E11="",F11=""),"",E11*F11)</f>
      </c>
      <c r="H11">
        <f>IF(G11="","",IF(G11&gt;=$B$6,"High",IF(G11&gt;=$B$7,"Medium","Low")))</f>
      </c>
      <c r="N11">
        <f>IF(OR(L11="",M11=""),"",L11*M11)</f>
      </c>
    </row>
    <row r="12">
      <c r="G12">
        <f>IF(OR(E12="",F12=""),"",E12*F12)</f>
      </c>
      <c r="H12">
        <f>IF(G12="","",IF(G12&gt;=$B$6,"High",IF(G12&gt;=$B$7,"Medium","Low")))</f>
      </c>
      <c r="N12">
        <f>IF(OR(L12="",M12=""),"",L12*M12)</f>
      </c>
    </row>
    <row r="13">
      <c r="G13">
        <f>IF(OR(E13="",F13=""),"",E13*F13)</f>
      </c>
      <c r="H13">
        <f>IF(G13="","",IF(G13&gt;=$B$6,"High",IF(G13&gt;=$B$7,"Medium","Low")))</f>
      </c>
      <c r="N13">
        <f>IF(OR(L13="",M13=""),"",L13*M13)</f>
      </c>
    </row>
    <row r="14">
      <c r="G14">
        <f>IF(OR(E14="",F14=""),"",E14*F14)</f>
      </c>
      <c r="H14">
        <f>IF(G14="","",IF(G14&gt;=$B$6,"High",IF(G14&gt;=$B$7,"Medium","Low")))</f>
      </c>
      <c r="N14">
        <f>IF(OR(L14="",M14=""),"",L14*M14)</f>
      </c>
    </row>
    <row r="15">
      <c r="G15">
        <f>IF(OR(E15="",F15=""),"",E15*F15)</f>
      </c>
      <c r="H15">
        <f>IF(G15="","",IF(G15&gt;=$B$6,"High",IF(G15&gt;=$B$7,"Medium","Low")))</f>
      </c>
      <c r="N15">
        <f>IF(OR(L15="",M15=""),"",L15*M15)</f>
      </c>
    </row>
    <row r="16">
      <c r="G16">
        <f>IF(OR(E16="",F16=""),"",E16*F16)</f>
      </c>
      <c r="H16">
        <f>IF(G16="","",IF(G16&gt;=$B$6,"High",IF(G16&gt;=$B$7,"Medium","Low")))</f>
      </c>
      <c r="N16">
        <f>IF(OR(L16="",M16=""),"",L16*M16)</f>
      </c>
    </row>
    <row r="17">
      <c r="G17">
        <f>IF(OR(E17="",F17=""),"",E17*F17)</f>
      </c>
      <c r="H17">
        <f>IF(G17="","",IF(G17&gt;=$B$6,"High",IF(G17&gt;=$B$7,"Medium","Low")))</f>
      </c>
      <c r="N17">
        <f>IF(OR(L17="",M17=""),"",L17*M17)</f>
      </c>
    </row>
    <row r="18">
      <c r="G18">
        <f>IF(OR(E18="",F18=""),"",E18*F18)</f>
      </c>
      <c r="H18">
        <f>IF(G18="","",IF(G18&gt;=$B$6,"High",IF(G18&gt;=$B$7,"Medium","Low")))</f>
      </c>
      <c r="N18">
        <f>IF(OR(L18="",M18=""),"",L18*M18)</f>
      </c>
    </row>
    <row r="19">
      <c r="G19">
        <f>IF(OR(E19="",F19=""),"",E19*F19)</f>
      </c>
      <c r="H19">
        <f>IF(G19="","",IF(G19&gt;=$B$6,"High",IF(G19&gt;=$B$7,"Medium","Low")))</f>
      </c>
      <c r="N19">
        <f>IF(OR(L19="",M19=""),"",L19*M19)</f>
      </c>
    </row>
    <row r="20">
      <c r="G20">
        <f>IF(OR(E20="",F20=""),"",E20*F20)</f>
      </c>
      <c r="H20">
        <f>IF(G20="","",IF(G20&gt;=$B$6,"High",IF(G20&gt;=$B$7,"Medium","Low")))</f>
      </c>
      <c r="N20">
        <f>IF(OR(L20="",M20=""),"",L20*M20)</f>
      </c>
    </row>
    <row r="21">
      <c r="G21">
        <f>IF(OR(E21="",F21=""),"",E21*F21)</f>
      </c>
      <c r="H21">
        <f>IF(G21="","",IF(G21&gt;=$B$6,"High",IF(G21&gt;=$B$7,"Medium","Low")))</f>
      </c>
      <c r="N21">
        <f>IF(OR(L21="",M21=""),"",L21*M21)</f>
      </c>
    </row>
    <row r="22">
      <c r="G22">
        <f>IF(OR(E22="",F22=""),"",E22*F22)</f>
      </c>
      <c r="H22">
        <f>IF(G22="","",IF(G22&gt;=$B$6,"High",IF(G22&gt;=$B$7,"Medium","Low")))</f>
      </c>
      <c r="N22">
        <f>IF(OR(L22="",M22=""),"",L22*M22)</f>
      </c>
    </row>
    <row r="23">
      <c r="G23">
        <f>IF(OR(E23="",F23=""),"",E23*F23)</f>
      </c>
      <c r="H23">
        <f>IF(G23="","",IF(G23&gt;=$B$6,"High",IF(G23&gt;=$B$7,"Medium","Low")))</f>
      </c>
      <c r="N23">
        <f>IF(OR(L23="",M23=""),"",L23*M23)</f>
      </c>
    </row>
    <row r="24">
      <c r="G24">
        <f>IF(OR(E24="",F24=""),"",E24*F24)</f>
      </c>
      <c r="H24">
        <f>IF(G24="","",IF(G24&gt;=$B$6,"High",IF(G24&gt;=$B$7,"Medium","Low")))</f>
      </c>
      <c r="N24">
        <f>IF(OR(L24="",M24=""),"",L24*M24)</f>
      </c>
    </row>
    <row r="25">
      <c r="G25">
        <f>IF(OR(E25="",F25=""),"",E25*F25)</f>
      </c>
      <c r="H25">
        <f>IF(G25="","",IF(G25&gt;=$B$6,"High",IF(G25&gt;=$B$7,"Medium","Low")))</f>
      </c>
      <c r="N25">
        <f>IF(OR(L25="",M25=""),"",L25*M25)</f>
      </c>
    </row>
    <row r="26">
      <c r="G26">
        <f>IF(OR(E26="",F26=""),"",E26*F26)</f>
      </c>
      <c r="H26">
        <f>IF(G26="","",IF(G26&gt;=$B$6,"High",IF(G26&gt;=$B$7,"Medium","Low")))</f>
      </c>
      <c r="N26">
        <f>IF(OR(L26="",M26=""),"",L26*M26)</f>
      </c>
    </row>
    <row r="27">
      <c r="G27">
        <f>IF(OR(E27="",F27=""),"",E27*F27)</f>
      </c>
      <c r="H27">
        <f>IF(G27="","",IF(G27&gt;=$B$6,"High",IF(G27&gt;=$B$7,"Medium","Low")))</f>
      </c>
      <c r="N27">
        <f>IF(OR(L27="",M27=""),"",L27*M27)</f>
      </c>
    </row>
    <row r="28">
      <c r="G28">
        <f>IF(OR(E28="",F28=""),"",E28*F28)</f>
      </c>
      <c r="H28">
        <f>IF(G28="","",IF(G28&gt;=$B$6,"High",IF(G28&gt;=$B$7,"Medium","Low")))</f>
      </c>
      <c r="N28">
        <f>IF(OR(L28="",M28=""),"",L28*M28)</f>
      </c>
    </row>
    <row r="29">
      <c r="G29">
        <f>IF(OR(E29="",F29=""),"",E29*F29)</f>
      </c>
      <c r="H29">
        <f>IF(G29="","",IF(G29&gt;=$B$6,"High",IF(G29&gt;=$B$7,"Medium","Low")))</f>
      </c>
      <c r="N29">
        <f>IF(OR(L29="",M29=""),"",L29*M29)</f>
      </c>
    </row>
    <row r="30">
      <c r="G30">
        <f>IF(OR(E30="",F30=""),"",E30*F30)</f>
      </c>
      <c r="H30">
        <f>IF(G30="","",IF(G30&gt;=$B$6,"High",IF(G30&gt;=$B$7,"Medium","Low")))</f>
      </c>
      <c r="N30">
        <f>IF(OR(L30="",M30=""),"",L30*M30)</f>
      </c>
    </row>
    <row r="31">
      <c r="G31">
        <f>IF(OR(E31="",F31=""),"",E31*F31)</f>
      </c>
      <c r="H31">
        <f>IF(G31="","",IF(G31&gt;=$B$6,"High",IF(G31&gt;=$B$7,"Medium","Low")))</f>
      </c>
      <c r="N31">
        <f>IF(OR(L31="",M31=""),"",L31*M31)</f>
      </c>
    </row>
    <row r="32">
      <c r="G32">
        <f>IF(OR(E32="",F32=""),"",E32*F32)</f>
      </c>
      <c r="H32">
        <f>IF(G32="","",IF(G32&gt;=$B$6,"High",IF(G32&gt;=$B$7,"Medium","Low")))</f>
      </c>
      <c r="N32">
        <f>IF(OR(L32="",M32=""),"",L32*M32)</f>
      </c>
    </row>
    <row r="33">
      <c r="G33">
        <f>IF(OR(E33="",F33=""),"",E33*F33)</f>
      </c>
      <c r="H33">
        <f>IF(G33="","",IF(G33&gt;=$B$6,"High",IF(G33&gt;=$B$7,"Medium","Low")))</f>
      </c>
      <c r="N33">
        <f>IF(OR(L33="",M33=""),"",L33*M33)</f>
      </c>
    </row>
    <row r="34">
      <c r="G34">
        <f>IF(OR(E34="",F34=""),"",E34*F34)</f>
      </c>
      <c r="H34">
        <f>IF(G34="","",IF(G34&gt;=$B$6,"High",IF(G34&gt;=$B$7,"Medium","Low")))</f>
      </c>
      <c r="N34">
        <f>IF(OR(L34="",M34=""),"",L34*M34)</f>
      </c>
    </row>
    <row r="35">
      <c r="G35">
        <f>IF(OR(E35="",F35=""),"",E35*F35)</f>
      </c>
      <c r="H35">
        <f>IF(G35="","",IF(G35&gt;=$B$6,"High",IF(G35&gt;=$B$7,"Medium","Low")))</f>
      </c>
      <c r="N35">
        <f>IF(OR(L35="",M35=""),"",L35*M35)</f>
      </c>
    </row>
    <row r="36">
      <c r="G36">
        <f>IF(OR(E36="",F36=""),"",E36*F36)</f>
      </c>
      <c r="H36">
        <f>IF(G36="","",IF(G36&gt;=$B$6,"High",IF(G36&gt;=$B$7,"Medium","Low")))</f>
      </c>
      <c r="N36">
        <f>IF(OR(L36="",M36=""),"",L36*M36)</f>
      </c>
    </row>
    <row r="37">
      <c r="G37">
        <f>IF(OR(E37="",F37=""),"",E37*F37)</f>
      </c>
      <c r="H37">
        <f>IF(G37="","",IF(G37&gt;=$B$6,"High",IF(G37&gt;=$B$7,"Medium","Low")))</f>
      </c>
      <c r="N37">
        <f>IF(OR(L37="",M37=""),"",L37*M37)</f>
      </c>
    </row>
    <row r="38">
      <c r="G38">
        <f>IF(OR(E38="",F38=""),"",E38*F38)</f>
      </c>
      <c r="H38">
        <f>IF(G38="","",IF(G38&gt;=$B$6,"High",IF(G38&gt;=$B$7,"Medium","Low")))</f>
      </c>
      <c r="N38">
        <f>IF(OR(L38="",M38=""),"",L38*M38)</f>
      </c>
    </row>
    <row r="39">
      <c r="G39">
        <f>IF(OR(E39="",F39=""),"",E39*F39)</f>
      </c>
      <c r="H39">
        <f>IF(G39="","",IF(G39&gt;=$B$6,"High",IF(G39&gt;=$B$7,"Medium","Low")))</f>
      </c>
      <c r="N39">
        <f>IF(OR(L39="",M39=""),"",L39*M39)</f>
      </c>
    </row>
    <row r="40">
      <c r="G40">
        <f>IF(OR(E40="",F40=""),"",E40*F40)</f>
      </c>
      <c r="H40">
        <f>IF(G40="","",IF(G40&gt;=$B$6,"High",IF(G40&gt;=$B$7,"Medium","Low")))</f>
      </c>
      <c r="N40">
        <f>IF(OR(L40="",M40=""),"",L40*M40)</f>
      </c>
    </row>
    <row r="41">
      <c r="G41">
        <f>IF(OR(E41="",F41=""),"",E41*F41)</f>
      </c>
      <c r="H41">
        <f>IF(G41="","",IF(G41&gt;=$B$6,"High",IF(G41&gt;=$B$7,"Medium","Low")))</f>
      </c>
      <c r="N41">
        <f>IF(OR(L41="",M41=""),"",L41*M41)</f>
      </c>
    </row>
    <row r="42">
      <c r="G42">
        <f>IF(OR(E42="",F42=""),"",E42*F42)</f>
      </c>
      <c r="H42">
        <f>IF(G42="","",IF(G42&gt;=$B$6,"High",IF(G42&gt;=$B$7,"Medium","Low")))</f>
      </c>
      <c r="N42">
        <f>IF(OR(L42="",M42=""),"",L42*M42)</f>
      </c>
    </row>
    <row r="43">
      <c r="G43">
        <f>IF(OR(E43="",F43=""),"",E43*F43)</f>
      </c>
      <c r="H43">
        <f>IF(G43="","",IF(G43&gt;=$B$6,"High",IF(G43&gt;=$B$7,"Medium","Low")))</f>
      </c>
      <c r="N43">
        <f>IF(OR(L43="",M43=""),"",L43*M43)</f>
      </c>
    </row>
    <row r="44">
      <c r="G44">
        <f>IF(OR(E44="",F44=""),"",E44*F44)</f>
      </c>
      <c r="H44">
        <f>IF(G44="","",IF(G44&gt;=$B$6,"High",IF(G44&gt;=$B$7,"Medium","Low")))</f>
      </c>
      <c r="N44">
        <f>IF(OR(L44="",M44=""),"",L44*M44)</f>
      </c>
    </row>
    <row r="45">
      <c r="G45">
        <f>IF(OR(E45="",F45=""),"",E45*F45)</f>
      </c>
      <c r="H45">
        <f>IF(G45="","",IF(G45&gt;=$B$6,"High",IF(G45&gt;=$B$7,"Medium","Low")))</f>
      </c>
      <c r="N45">
        <f>IF(OR(L45="",M45=""),"",L45*M45)</f>
      </c>
    </row>
    <row r="46">
      <c r="G46">
        <f>IF(OR(E46="",F46=""),"",E46*F46)</f>
      </c>
      <c r="H46">
        <f>IF(G46="","",IF(G46&gt;=$B$6,"High",IF(G46&gt;=$B$7,"Medium","Low")))</f>
      </c>
      <c r="N46">
        <f>IF(OR(L46="",M46=""),"",L46*M46)</f>
      </c>
    </row>
    <row r="47">
      <c r="G47">
        <f>IF(OR(E47="",F47=""),"",E47*F47)</f>
      </c>
      <c r="H47">
        <f>IF(G47="","",IF(G47&gt;=$B$6,"High",IF(G47&gt;=$B$7,"Medium","Low")))</f>
      </c>
      <c r="N47">
        <f>IF(OR(L47="",M47=""),"",L47*M47)</f>
      </c>
    </row>
    <row r="48">
      <c r="G48">
        <f>IF(OR(E48="",F48=""),"",E48*F48)</f>
      </c>
      <c r="H48">
        <f>IF(G48="","",IF(G48&gt;=$B$6,"High",IF(G48&gt;=$B$7,"Medium","Low")))</f>
      </c>
      <c r="N48">
        <f>IF(OR(L48="",M48=""),"",L48*M48)</f>
      </c>
    </row>
    <row r="49">
      <c r="G49">
        <f>IF(OR(E49="",F49=""),"",E49*F49)</f>
      </c>
      <c r="H49">
        <f>IF(G49="","",IF(G49&gt;=$B$6,"High",IF(G49&gt;=$B$7,"Medium","Low")))</f>
      </c>
      <c r="N49">
        <f>IF(OR(L49="",M49=""),"",L49*M49)</f>
      </c>
    </row>
    <row r="51">
      <c r="A51" t="str">
        <v>High</v>
      </c>
      <c r="B51">
        <f>COUNTIF(H10:H49,"High")</f>
      </c>
    </row>
    <row r="52">
      <c r="A52" t="str">
        <v>Medium</v>
      </c>
      <c r="B52">
        <f>COUNTIF(H10:H49,"Medium")</f>
      </c>
    </row>
    <row r="53">
      <c r="A53" t="str">
        <v>Low</v>
      </c>
      <c r="B53">
        <f>COUNTIF(H10:H49,"Low")</f>
      </c>
    </row>
    <row r="54">
      <c r="A54" t="str">
        <v>Open actions</v>
      </c>
      <c r="B54">
        <f>COUNTIF(O10:O49,"Open")</f>
      </c>
    </row>
    <row r="55">
      <c r="A55" t="str">
        <v>Highest score</v>
      </c>
      <c r="B55">
        <f>MAX(G10:G49)</f>
      </c>
    </row>
  </sheetData>
  <ignoredErrors>
    <ignoredError numberStoredAsText="1" sqref="A1:O5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cols>
    <col min="1" max="1" width="7.83203125" customWidth="1"/>
    <col min="2" max="2" width="12.83203125" customWidth="1"/>
    <col min="3" max="3" width="44.83203125" customWidth="1"/>
    <col min="4" max="4" width="18.83203125" customWidth="1"/>
    <col min="5" max="5" width="11.83203125" customWidth="1"/>
    <col min="6" max="6" width="10.83203125" customWidth="1"/>
    <col min="7" max="7" width="8.83203125" customWidth="1"/>
    <col min="8" max="8" width="9.83203125" customWidth="1"/>
    <col min="9" max="9" width="36.83203125" customWidth="1"/>
    <col min="10" max="10" width="16.83203125" customWidth="1"/>
    <col min="11" max="11" width="12.83203125" customWidth="1"/>
    <col min="12" max="12" width="11.83203125" customWidth="1"/>
    <col min="13" max="13" width="10.83203125" customWidth="1"/>
    <col min="14" max="14" width="9.83203125" customWidth="1"/>
    <col min="15" max="15" width="14.83203125" customWidth="1"/>
  </cols>
  <sheetData>
    <row r="1">
      <c r="A1" t="str">
        <v>ISO 9001 Risks and Opportunities Register</v>
      </c>
    </row>
    <row r="2">
      <c r="A2" t="str">
        <v>Example — fictional data for illustration. Replace it with your own on the Template sheet.</v>
      </c>
    </row>
    <row r="3">
      <c r="A3" t="str">
        <v>Company</v>
      </c>
    </row>
    <row r="4">
      <c r="A4" t="str">
        <v>Register owner</v>
      </c>
    </row>
    <row r="5">
      <c r="A5" t="str">
        <v>Last reviewed</v>
      </c>
      <c r="B5" s="1">
        <v>46213</v>
      </c>
    </row>
    <row r="6">
      <c r="A6" t="str">
        <v>High threshold (score ≥)</v>
      </c>
      <c r="B6">
        <v>15</v>
      </c>
    </row>
    <row r="7">
      <c r="A7" t="str">
        <v>Medium threshold (score ≥)</v>
      </c>
      <c r="B7">
        <v>8</v>
      </c>
    </row>
    <row r="9">
      <c r="A9" t="str">
        <v>ID</v>
      </c>
      <c r="B9" t="str">
        <v>Type</v>
      </c>
      <c r="C9" t="str">
        <v>Description</v>
      </c>
      <c r="D9" t="str">
        <v>Process / source</v>
      </c>
      <c r="E9" t="str">
        <v>Likelihood (1–5)</v>
      </c>
      <c r="F9" t="str">
        <v>Impact (1–5)</v>
      </c>
      <c r="G9" t="str">
        <v>Score</v>
      </c>
      <c r="H9" t="str">
        <v>Rating</v>
      </c>
      <c r="I9" t="str">
        <v>Planned action</v>
      </c>
      <c r="J9" t="str">
        <v>Owner</v>
      </c>
      <c r="K9" t="str">
        <v>Due date</v>
      </c>
      <c r="L9" t="str">
        <v>Residual likelihood</v>
      </c>
      <c r="M9" t="str">
        <v>Residual impact</v>
      </c>
      <c r="N9" t="str">
        <v>Residual score</v>
      </c>
      <c r="O9" t="str">
        <v>Status (Open / Closed / Accepted)</v>
      </c>
    </row>
    <row r="10">
      <c r="A10" t="str">
        <v>R-01</v>
      </c>
      <c r="B10" t="str">
        <v>Risk</v>
      </c>
      <c r="C10" t="str">
        <v>Single source for 4140 bar stock; a supplier delay stops two lines</v>
      </c>
      <c r="D10" t="str">
        <v>Purchasing</v>
      </c>
      <c r="E10">
        <v>3</v>
      </c>
      <c r="F10">
        <v>5</v>
      </c>
      <c r="G10">
        <f>IF(OR(E10="",F10=""),"",E10*F10)</f>
      </c>
      <c r="H10">
        <f>IF(G10="","",IF(G10&gt;=$B$6,"High",IF(G10&gt;=$B$7,"Medium","Low")))</f>
      </c>
      <c r="I10" t="str">
        <v>Qualify a second bar-stock supplier</v>
      </c>
      <c r="J10" t="str">
        <v>Purchasing</v>
      </c>
      <c r="K10" s="1">
        <v>46295</v>
      </c>
      <c r="L10">
        <v>2</v>
      </c>
      <c r="M10">
        <v>5</v>
      </c>
      <c r="N10">
        <f>IF(OR(L10="",M10=""),"",L10*M10)</f>
      </c>
      <c r="O10" t="str">
        <v>Open</v>
      </c>
    </row>
    <row r="11">
      <c r="A11" t="str">
        <v>R-02</v>
      </c>
      <c r="B11" t="str">
        <v>Risk</v>
      </c>
      <c r="C11" t="str">
        <v>Only one operator qualified on CNC cell 3</v>
      </c>
      <c r="D11" t="str">
        <v>Production</v>
      </c>
      <c r="E11">
        <v>4</v>
      </c>
      <c r="F11">
        <v>3</v>
      </c>
      <c r="G11">
        <f>IF(OR(E11="",F11=""),"",E11*F11)</f>
      </c>
      <c r="H11">
        <f>IF(G11="","",IF(G11&gt;=$B$6,"High",IF(G11&gt;=$B$7,"Medium","Low")))</f>
      </c>
      <c r="I11" t="str">
        <v>Cross-train a second operator</v>
      </c>
      <c r="J11" t="str">
        <v>Operations Manager</v>
      </c>
      <c r="K11" s="1">
        <v>46265</v>
      </c>
      <c r="L11">
        <v>2</v>
      </c>
      <c r="M11">
        <v>3</v>
      </c>
      <c r="N11">
        <f>IF(OR(L11="",M11=""),"",L11*M11)</f>
      </c>
      <c r="O11" t="str">
        <v>Open</v>
      </c>
    </row>
    <row r="12">
      <c r="A12" t="str">
        <v>R-03</v>
      </c>
      <c r="B12" t="str">
        <v>Risk</v>
      </c>
      <c r="C12" t="str">
        <v>Overdue gauge calibration goes unnoticed</v>
      </c>
      <c r="D12" t="str">
        <v>Quality</v>
      </c>
      <c r="E12">
        <v>2</v>
      </c>
      <c r="F12">
        <v>4</v>
      </c>
      <c r="G12">
        <f>IF(OR(E12="",F12=""),"",E12*F12)</f>
      </c>
      <c r="H12">
        <f>IF(G12="","",IF(G12&gt;=$B$6,"High",IF(G12&gt;=$B$7,"Medium","Low")))</f>
      </c>
      <c r="I12" t="str">
        <v>Monthly calibration due-date report</v>
      </c>
      <c r="J12" t="str">
        <v>Quality Manager</v>
      </c>
      <c r="K12" s="1">
        <v>46234</v>
      </c>
      <c r="L12">
        <v>1</v>
      </c>
      <c r="M12">
        <v>4</v>
      </c>
      <c r="N12">
        <f>IF(OR(L12="",M12=""),"",L12*M12)</f>
      </c>
      <c r="O12" t="str">
        <v>Closed</v>
      </c>
    </row>
    <row r="13">
      <c r="A13" t="str">
        <v>O-01</v>
      </c>
      <c r="B13" t="str">
        <v>Opportunity</v>
      </c>
      <c r="C13" t="str">
        <v>A customer wants suppliers to offer anodizing</v>
      </c>
      <c r="D13" t="str">
        <v>Sales</v>
      </c>
      <c r="E13">
        <v>2</v>
      </c>
      <c r="F13">
        <v>4</v>
      </c>
      <c r="G13">
        <f>IF(OR(E13="",F13=""),"",E13*F13)</f>
      </c>
      <c r="H13">
        <f>IF(G13="","",IF(G13&gt;=$B$6,"High",IF(G13&gt;=$B$7,"Medium","Low")))</f>
      </c>
      <c r="I13" t="str">
        <v>Compare in-house and outsourced anodizing cost</v>
      </c>
      <c r="J13" t="str">
        <v>Sales Lead</v>
      </c>
      <c r="K13" s="1">
        <v>46326</v>
      </c>
      <c r="N13">
        <f>IF(OR(L13="",M13=""),"",L13*M13)</f>
      </c>
      <c r="O13" t="str">
        <v>Open</v>
      </c>
    </row>
    <row r="14">
      <c r="A14" t="str">
        <v>R-04</v>
      </c>
      <c r="B14" t="str">
        <v>Risk</v>
      </c>
      <c r="C14" t="str">
        <v>Paper travelers lost between operations</v>
      </c>
      <c r="D14" t="str">
        <v>Production</v>
      </c>
      <c r="E14">
        <v>2</v>
      </c>
      <c r="F14">
        <v>2</v>
      </c>
      <c r="G14">
        <f>IF(OR(E14="",F14=""),"",E14*F14)</f>
      </c>
      <c r="H14">
        <f>IF(G14="","",IF(G14&gt;=$B$6,"High",IF(G14&gt;=$B$7,"Medium","Low")))</f>
      </c>
      <c r="I14" t="str">
        <v>Accepted; monitor through NCR trend</v>
      </c>
      <c r="J14" t="str">
        <v>Quality Manager</v>
      </c>
      <c r="L14">
        <v>2</v>
      </c>
      <c r="M14">
        <v>2</v>
      </c>
      <c r="N14">
        <f>IF(OR(L14="",M14=""),"",L14*M14)</f>
      </c>
      <c r="O14" t="str">
        <v>Accepted</v>
      </c>
    </row>
    <row r="16">
      <c r="A16" t="str">
        <v>High</v>
      </c>
      <c r="B16">
        <f>COUNTIF(H10:H14,"High")</f>
      </c>
    </row>
    <row r="17">
      <c r="A17" t="str">
        <v>Medium</v>
      </c>
      <c r="B17">
        <f>COUNTIF(H10:H14,"Medium")</f>
      </c>
    </row>
    <row r="18">
      <c r="A18" t="str">
        <v>Low</v>
      </c>
      <c r="B18">
        <f>COUNTIF(H10:H14,"Low")</f>
      </c>
    </row>
    <row r="19">
      <c r="A19" t="str">
        <v>Open actions</v>
      </c>
      <c r="B19">
        <f>COUNTIF(O10:O14,"Open")</f>
      </c>
    </row>
    <row r="20">
      <c r="A20" t="str">
        <v>Highest score</v>
      </c>
      <c r="B20">
        <f>MAX(G10:G14)</f>
      </c>
    </row>
  </sheetData>
  <ignoredErrors>
    <ignoredError numberStoredAsText="1" sqref="A1:O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