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1">
    <dxf>
      <font>
        <b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workbookViewId="0"/>
  </sheetViews>
  <cols>
    <col min="1" max="1" width="32.83203125" customWidth="1"/>
    <col min="2" max="2" width="16.83203125" customWidth="1"/>
    <col min="3" max="3" width="18.83203125" customWidth="1"/>
    <col min="4" max="4" width="11.83203125" customWidth="1"/>
    <col min="5" max="5" width="10.83203125" customWidth="1"/>
    <col min="6" max="6" width="12.83203125" customWidth="1"/>
    <col min="7" max="7" width="12.83203125" customWidth="1"/>
    <col min="8" max="8" width="12.83203125" customWidth="1"/>
    <col min="9" max="9" width="18.83203125" customWidth="1"/>
    <col min="10" max="10" width="11.83203125" customWidth="1"/>
    <col min="11" max="11" width="18.83203125" customWidth="1"/>
  </cols>
  <sheetData>
    <row r="1">
      <c r="A1" t="str">
        <v>Internal Audit Programme and Schedule</v>
      </c>
    </row>
    <row r="2">
      <c r="A2" t="str">
        <v>Free template from coplain.com/templates/internal-audit-schedule-template — field guide and filled Example on that page.</v>
      </c>
    </row>
    <row r="3">
      <c r="A3" t="str">
        <v>Company / site</v>
      </c>
    </row>
    <row r="4">
      <c r="A4" t="str">
        <v>As of</v>
      </c>
      <c r="B4" s="1">
        <f>TODAY()</f>
      </c>
    </row>
    <row r="5">
      <c r="A5" t="str">
        <v>High interval (months)</v>
      </c>
      <c r="B5">
        <v>6</v>
      </c>
    </row>
    <row r="6">
      <c r="A6" t="str">
        <v>Medium interval (months)</v>
      </c>
      <c r="B6">
        <v>12</v>
      </c>
    </row>
    <row r="7">
      <c r="A7" t="str">
        <v>Low interval (months)</v>
      </c>
      <c r="B7">
        <v>24</v>
      </c>
    </row>
    <row r="8">
      <c r="A8" t="str">
        <v>Programme owner</v>
      </c>
    </row>
    <row r="10">
      <c r="A10" t="str">
        <v>Process / area</v>
      </c>
      <c r="B10" t="str">
        <v>Clauses covered</v>
      </c>
      <c r="C10" t="str">
        <v>Process owner</v>
      </c>
      <c r="D10" t="str">
        <v>Risk / importance</v>
      </c>
      <c r="E10" t="str">
        <v>Interval (months)</v>
      </c>
      <c r="F10" t="str">
        <v>Last audited</v>
      </c>
      <c r="G10" t="str">
        <v>Next due</v>
      </c>
      <c r="H10" t="str">
        <v>Planned month</v>
      </c>
      <c r="I10" t="str">
        <v>Lead auditor</v>
      </c>
      <c r="J10" t="str">
        <v>Auditor independent?</v>
      </c>
      <c r="K10" t="str">
        <v>Status</v>
      </c>
    </row>
    <row r="11">
      <c r="E11">
        <f>IF(D11="","",IF(D11="High",$B$5,IF(D11="Medium",$B$6,$B$7)))</f>
      </c>
      <c r="G11" s="1">
        <f>IF(OR(E11="",F11=""),"",EDATE(F11,E11))</f>
      </c>
      <c r="K11">
        <f>IF(A11="","",IF(G11="","Not yet audited",IF(G11&lt;$B$4,"Overdue",IF(G11&lt;=$B$4+30,"Due within 30 days","Scheduled"))))</f>
      </c>
    </row>
    <row r="12">
      <c r="E12">
        <f>IF(D12="","",IF(D12="High",$B$5,IF(D12="Medium",$B$6,$B$7)))</f>
      </c>
      <c r="G12" s="1">
        <f>IF(OR(E12="",F12=""),"",EDATE(F12,E12))</f>
      </c>
      <c r="K12">
        <f>IF(A12="","",IF(G12="","Not yet audited",IF(G12&lt;$B$4,"Overdue",IF(G12&lt;=$B$4+30,"Due within 30 days","Scheduled"))))</f>
      </c>
    </row>
    <row r="13">
      <c r="E13">
        <f>IF(D13="","",IF(D13="High",$B$5,IF(D13="Medium",$B$6,$B$7)))</f>
      </c>
      <c r="G13" s="1">
        <f>IF(OR(E13="",F13=""),"",EDATE(F13,E13))</f>
      </c>
      <c r="K13">
        <f>IF(A13="","",IF(G13="","Not yet audited",IF(G13&lt;$B$4,"Overdue",IF(G13&lt;=$B$4+30,"Due within 30 days","Scheduled"))))</f>
      </c>
    </row>
    <row r="14">
      <c r="E14">
        <f>IF(D14="","",IF(D14="High",$B$5,IF(D14="Medium",$B$6,$B$7)))</f>
      </c>
      <c r="G14" s="1">
        <f>IF(OR(E14="",F14=""),"",EDATE(F14,E14))</f>
      </c>
      <c r="K14">
        <f>IF(A14="","",IF(G14="","Not yet audited",IF(G14&lt;$B$4,"Overdue",IF(G14&lt;=$B$4+30,"Due within 30 days","Scheduled"))))</f>
      </c>
    </row>
    <row r="15">
      <c r="E15">
        <f>IF(D15="","",IF(D15="High",$B$5,IF(D15="Medium",$B$6,$B$7)))</f>
      </c>
      <c r="G15" s="1">
        <f>IF(OR(E15="",F15=""),"",EDATE(F15,E15))</f>
      </c>
      <c r="K15">
        <f>IF(A15="","",IF(G15="","Not yet audited",IF(G15&lt;$B$4,"Overdue",IF(G15&lt;=$B$4+30,"Due within 30 days","Scheduled"))))</f>
      </c>
    </row>
    <row r="16">
      <c r="E16">
        <f>IF(D16="","",IF(D16="High",$B$5,IF(D16="Medium",$B$6,$B$7)))</f>
      </c>
      <c r="G16" s="1">
        <f>IF(OR(E16="",F16=""),"",EDATE(F16,E16))</f>
      </c>
      <c r="K16">
        <f>IF(A16="","",IF(G16="","Not yet audited",IF(G16&lt;$B$4,"Overdue",IF(G16&lt;=$B$4+30,"Due within 30 days","Scheduled"))))</f>
      </c>
    </row>
    <row r="17">
      <c r="E17">
        <f>IF(D17="","",IF(D17="High",$B$5,IF(D17="Medium",$B$6,$B$7)))</f>
      </c>
      <c r="G17" s="1">
        <f>IF(OR(E17="",F17=""),"",EDATE(F17,E17))</f>
      </c>
      <c r="K17">
        <f>IF(A17="","",IF(G17="","Not yet audited",IF(G17&lt;$B$4,"Overdue",IF(G17&lt;=$B$4+30,"Due within 30 days","Scheduled"))))</f>
      </c>
    </row>
    <row r="18">
      <c r="E18">
        <f>IF(D18="","",IF(D18="High",$B$5,IF(D18="Medium",$B$6,$B$7)))</f>
      </c>
      <c r="G18" s="1">
        <f>IF(OR(E18="",F18=""),"",EDATE(F18,E18))</f>
      </c>
      <c r="K18">
        <f>IF(A18="","",IF(G18="","Not yet audited",IF(G18&lt;$B$4,"Overdue",IF(G18&lt;=$B$4+30,"Due within 30 days","Scheduled"))))</f>
      </c>
    </row>
    <row r="19">
      <c r="E19">
        <f>IF(D19="","",IF(D19="High",$B$5,IF(D19="Medium",$B$6,$B$7)))</f>
      </c>
      <c r="G19" s="1">
        <f>IF(OR(E19="",F19=""),"",EDATE(F19,E19))</f>
      </c>
      <c r="K19">
        <f>IF(A19="","",IF(G19="","Not yet audited",IF(G19&lt;$B$4,"Overdue",IF(G19&lt;=$B$4+30,"Due within 30 days","Scheduled"))))</f>
      </c>
    </row>
    <row r="20">
      <c r="E20">
        <f>IF(D20="","",IF(D20="High",$B$5,IF(D20="Medium",$B$6,$B$7)))</f>
      </c>
      <c r="G20" s="1">
        <f>IF(OR(E20="",F20=""),"",EDATE(F20,E20))</f>
      </c>
      <c r="K20">
        <f>IF(A20="","",IF(G20="","Not yet audited",IF(G20&lt;$B$4,"Overdue",IF(G20&lt;=$B$4+30,"Due within 30 days","Scheduled"))))</f>
      </c>
    </row>
    <row r="21">
      <c r="E21">
        <f>IF(D21="","",IF(D21="High",$B$5,IF(D21="Medium",$B$6,$B$7)))</f>
      </c>
      <c r="G21" s="1">
        <f>IF(OR(E21="",F21=""),"",EDATE(F21,E21))</f>
      </c>
      <c r="K21">
        <f>IF(A21="","",IF(G21="","Not yet audited",IF(G21&lt;$B$4,"Overdue",IF(G21&lt;=$B$4+30,"Due within 30 days","Scheduled"))))</f>
      </c>
    </row>
    <row r="22">
      <c r="E22">
        <f>IF(D22="","",IF(D22="High",$B$5,IF(D22="Medium",$B$6,$B$7)))</f>
      </c>
      <c r="G22" s="1">
        <f>IF(OR(E22="",F22=""),"",EDATE(F22,E22))</f>
      </c>
      <c r="K22">
        <f>IF(A22="","",IF(G22="","Not yet audited",IF(G22&lt;$B$4,"Overdue",IF(G22&lt;=$B$4+30,"Due within 30 days","Scheduled"))))</f>
      </c>
    </row>
    <row r="23">
      <c r="E23">
        <f>IF(D23="","",IF(D23="High",$B$5,IF(D23="Medium",$B$6,$B$7)))</f>
      </c>
      <c r="G23" s="1">
        <f>IF(OR(E23="",F23=""),"",EDATE(F23,E23))</f>
      </c>
      <c r="K23">
        <f>IF(A23="","",IF(G23="","Not yet audited",IF(G23&lt;$B$4,"Overdue",IF(G23&lt;=$B$4+30,"Due within 30 days","Scheduled"))))</f>
      </c>
    </row>
    <row r="24">
      <c r="E24">
        <f>IF(D24="","",IF(D24="High",$B$5,IF(D24="Medium",$B$6,$B$7)))</f>
      </c>
      <c r="G24" s="1">
        <f>IF(OR(E24="",F24=""),"",EDATE(F24,E24))</f>
      </c>
      <c r="K24">
        <f>IF(A24="","",IF(G24="","Not yet audited",IF(G24&lt;$B$4,"Overdue",IF(G24&lt;=$B$4+30,"Due within 30 days","Scheduled"))))</f>
      </c>
    </row>
    <row r="25">
      <c r="E25">
        <f>IF(D25="","",IF(D25="High",$B$5,IF(D25="Medium",$B$6,$B$7)))</f>
      </c>
      <c r="G25" s="1">
        <f>IF(OR(E25="",F25=""),"",EDATE(F25,E25))</f>
      </c>
      <c r="K25">
        <f>IF(A25="","",IF(G25="","Not yet audited",IF(G25&lt;$B$4,"Overdue",IF(G25&lt;=$B$4+30,"Due within 30 days","Scheduled"))))</f>
      </c>
    </row>
    <row r="26">
      <c r="E26">
        <f>IF(D26="","",IF(D26="High",$B$5,IF(D26="Medium",$B$6,$B$7)))</f>
      </c>
      <c r="G26" s="1">
        <f>IF(OR(E26="",F26=""),"",EDATE(F26,E26))</f>
      </c>
      <c r="K26">
        <f>IF(A26="","",IF(G26="","Not yet audited",IF(G26&lt;$B$4,"Overdue",IF(G26&lt;=$B$4+30,"Due within 30 days","Scheduled"))))</f>
      </c>
    </row>
    <row r="27">
      <c r="E27">
        <f>IF(D27="","",IF(D27="High",$B$5,IF(D27="Medium",$B$6,$B$7)))</f>
      </c>
      <c r="G27" s="1">
        <f>IF(OR(E27="",F27=""),"",EDATE(F27,E27))</f>
      </c>
      <c r="K27">
        <f>IF(A27="","",IF(G27="","Not yet audited",IF(G27&lt;$B$4,"Overdue",IF(G27&lt;=$B$4+30,"Due within 30 days","Scheduled"))))</f>
      </c>
    </row>
    <row r="28">
      <c r="E28">
        <f>IF(D28="","",IF(D28="High",$B$5,IF(D28="Medium",$B$6,$B$7)))</f>
      </c>
      <c r="G28" s="1">
        <f>IF(OR(E28="",F28=""),"",EDATE(F28,E28))</f>
      </c>
      <c r="K28">
        <f>IF(A28="","",IF(G28="","Not yet audited",IF(G28&lt;$B$4,"Overdue",IF(G28&lt;=$B$4+30,"Due within 30 days","Scheduled"))))</f>
      </c>
    </row>
    <row r="29">
      <c r="E29">
        <f>IF(D29="","",IF(D29="High",$B$5,IF(D29="Medium",$B$6,$B$7)))</f>
      </c>
      <c r="G29" s="1">
        <f>IF(OR(E29="",F29=""),"",EDATE(F29,E29))</f>
      </c>
      <c r="K29">
        <f>IF(A29="","",IF(G29="","Not yet audited",IF(G29&lt;$B$4,"Overdue",IF(G29&lt;=$B$4+30,"Due within 30 days","Scheduled"))))</f>
      </c>
    </row>
    <row r="30">
      <c r="E30">
        <f>IF(D30="","",IF(D30="High",$B$5,IF(D30="Medium",$B$6,$B$7)))</f>
      </c>
      <c r="G30" s="1">
        <f>IF(OR(E30="",F30=""),"",EDATE(F30,E30))</f>
      </c>
      <c r="K30">
        <f>IF(A30="","",IF(G30="","Not yet audited",IF(G30&lt;$B$4,"Overdue",IF(G30&lt;=$B$4+30,"Due within 30 days","Scheduled"))))</f>
      </c>
    </row>
    <row r="31">
      <c r="E31">
        <f>IF(D31="","",IF(D31="High",$B$5,IF(D31="Medium",$B$6,$B$7)))</f>
      </c>
      <c r="G31" s="1">
        <f>IF(OR(E31="",F31=""),"",EDATE(F31,E31))</f>
      </c>
      <c r="K31">
        <f>IF(A31="","",IF(G31="","Not yet audited",IF(G31&lt;$B$4,"Overdue",IF(G31&lt;=$B$4+30,"Due within 30 days","Scheduled"))))</f>
      </c>
    </row>
    <row r="32">
      <c r="E32">
        <f>IF(D32="","",IF(D32="High",$B$5,IF(D32="Medium",$B$6,$B$7)))</f>
      </c>
      <c r="G32" s="1">
        <f>IF(OR(E32="",F32=""),"",EDATE(F32,E32))</f>
      </c>
      <c r="K32">
        <f>IF(A32="","",IF(G32="","Not yet audited",IF(G32&lt;$B$4,"Overdue",IF(G32&lt;=$B$4+30,"Due within 30 days","Scheduled"))))</f>
      </c>
    </row>
    <row r="33">
      <c r="E33">
        <f>IF(D33="","",IF(D33="High",$B$5,IF(D33="Medium",$B$6,$B$7)))</f>
      </c>
      <c r="G33" s="1">
        <f>IF(OR(E33="",F33=""),"",EDATE(F33,E33))</f>
      </c>
      <c r="K33">
        <f>IF(A33="","",IF(G33="","Not yet audited",IF(G33&lt;$B$4,"Overdue",IF(G33&lt;=$B$4+30,"Due within 30 days","Scheduled"))))</f>
      </c>
    </row>
    <row r="34">
      <c r="E34">
        <f>IF(D34="","",IF(D34="High",$B$5,IF(D34="Medium",$B$6,$B$7)))</f>
      </c>
      <c r="G34" s="1">
        <f>IF(OR(E34="",F34=""),"",EDATE(F34,E34))</f>
      </c>
      <c r="K34">
        <f>IF(A34="","",IF(G34="","Not yet audited",IF(G34&lt;$B$4,"Overdue",IF(G34&lt;=$B$4+30,"Due within 30 days","Scheduled"))))</f>
      </c>
    </row>
    <row r="35">
      <c r="E35">
        <f>IF(D35="","",IF(D35="High",$B$5,IF(D35="Medium",$B$6,$B$7)))</f>
      </c>
      <c r="G35" s="1">
        <f>IF(OR(E35="",F35=""),"",EDATE(F35,E35))</f>
      </c>
      <c r="K35">
        <f>IF(A35="","",IF(G35="","Not yet audited",IF(G35&lt;$B$4,"Overdue",IF(G35&lt;=$B$4+30,"Due within 30 days","Scheduled"))))</f>
      </c>
    </row>
    <row r="36">
      <c r="E36">
        <f>IF(D36="","",IF(D36="High",$B$5,IF(D36="Medium",$B$6,$B$7)))</f>
      </c>
      <c r="G36" s="1">
        <f>IF(OR(E36="",F36=""),"",EDATE(F36,E36))</f>
      </c>
      <c r="K36">
        <f>IF(A36="","",IF(G36="","Not yet audited",IF(G36&lt;$B$4,"Overdue",IF(G36&lt;=$B$4+30,"Due within 30 days","Scheduled"))))</f>
      </c>
    </row>
    <row r="37">
      <c r="E37">
        <f>IF(D37="","",IF(D37="High",$B$5,IF(D37="Medium",$B$6,$B$7)))</f>
      </c>
      <c r="G37" s="1">
        <f>IF(OR(E37="",F37=""),"",EDATE(F37,E37))</f>
      </c>
      <c r="K37">
        <f>IF(A37="","",IF(G37="","Not yet audited",IF(G37&lt;$B$4,"Overdue",IF(G37&lt;=$B$4+30,"Due within 30 days","Scheduled"))))</f>
      </c>
    </row>
    <row r="38">
      <c r="E38">
        <f>IF(D38="","",IF(D38="High",$B$5,IF(D38="Medium",$B$6,$B$7)))</f>
      </c>
      <c r="G38" s="1">
        <f>IF(OR(E38="",F38=""),"",EDATE(F38,E38))</f>
      </c>
      <c r="K38">
        <f>IF(A38="","",IF(G38="","Not yet audited",IF(G38&lt;$B$4,"Overdue",IF(G38&lt;=$B$4+30,"Due within 30 days","Scheduled"))))</f>
      </c>
    </row>
    <row r="39">
      <c r="E39">
        <f>IF(D39="","",IF(D39="High",$B$5,IF(D39="Medium",$B$6,$B$7)))</f>
      </c>
      <c r="G39" s="1">
        <f>IF(OR(E39="",F39=""),"",EDATE(F39,E39))</f>
      </c>
      <c r="K39">
        <f>IF(A39="","",IF(G39="","Not yet audited",IF(G39&lt;$B$4,"Overdue",IF(G39&lt;=$B$4+30,"Due within 30 days","Scheduled"))))</f>
      </c>
    </row>
    <row r="40">
      <c r="E40">
        <f>IF(D40="","",IF(D40="High",$B$5,IF(D40="Medium",$B$6,$B$7)))</f>
      </c>
      <c r="G40" s="1">
        <f>IF(OR(E40="",F40=""),"",EDATE(F40,E40))</f>
      </c>
      <c r="K40">
        <f>IF(A40="","",IF(G40="","Not yet audited",IF(G40&lt;$B$4,"Overdue",IF(G40&lt;=$B$4+30,"Due within 30 days","Scheduled"))))</f>
      </c>
    </row>
    <row r="42">
      <c r="A42" t="str">
        <v>Processes</v>
      </c>
      <c r="B42">
        <f>COUNTA(A11:A40)</f>
      </c>
    </row>
    <row r="43">
      <c r="A43" t="str">
        <v>Overdue</v>
      </c>
      <c r="B43">
        <f>COUNTIF(K11:K40,"Overdue")</f>
      </c>
    </row>
    <row r="44">
      <c r="A44" t="str">
        <v>Due within 30 days</v>
      </c>
      <c r="B44">
        <f>COUNTIF(K11:K40,"Due within 30 days")</f>
      </c>
    </row>
    <row r="45">
      <c r="A45" t="str">
        <v>Not yet audited</v>
      </c>
      <c r="B45">
        <f>COUNTIF(K11:K40,"Not yet audited")</f>
      </c>
    </row>
    <row r="46">
      <c r="A46" t="str">
        <v>Auditor not independent</v>
      </c>
      <c r="B46">
        <f>COUNTIF(J11:J40,"No")</f>
      </c>
    </row>
  </sheetData>
  <conditionalFormatting sqref="A11:K40">
    <cfRule type="expression" dxfId="0" priority="1">
      <formula>OR($K11="Overdue",$J11="No")</formula>
    </cfRule>
  </conditionalFormatting>
  <dataValidations count="2">
    <dataValidation type="list" allowBlank="1" showErrorMessage="1" sqref="D11:D40">
      <formula1>"High,Medium,Low"</formula1>
    </dataValidation>
    <dataValidation type="list" allowBlank="1" showErrorMessage="1" sqref="J11:J40">
      <formula1>"Yes,No"</formula1>
    </dataValidation>
  </dataValidations>
  <ignoredErrors>
    <ignoredError numberStoredAsText="1" sqref="A1:K4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32.83203125" customWidth="1"/>
    <col min="2" max="2" width="16.83203125" customWidth="1"/>
    <col min="3" max="3" width="18.83203125" customWidth="1"/>
    <col min="4" max="4" width="11.83203125" customWidth="1"/>
    <col min="5" max="5" width="10.83203125" customWidth="1"/>
    <col min="6" max="6" width="12.83203125" customWidth="1"/>
    <col min="7" max="7" width="12.83203125" customWidth="1"/>
    <col min="8" max="8" width="12.83203125" customWidth="1"/>
    <col min="9" max="9" width="18.83203125" customWidth="1"/>
    <col min="10" max="10" width="11.83203125" customWidth="1"/>
    <col min="11" max="11" width="18.83203125" customWidth="1"/>
  </cols>
  <sheetData>
    <row r="1">
      <c r="A1" t="str">
        <v>Internal Audit Programme and Schedule</v>
      </c>
    </row>
    <row r="2">
      <c r="A2" t="str">
        <v>Example — fictional data for illustration. Replace it with your own on the Template sheet.</v>
      </c>
    </row>
    <row r="3">
      <c r="A3" t="str">
        <v>Company / site</v>
      </c>
      <c r="B3" t="str">
        <v>Example Precision Co.</v>
      </c>
    </row>
    <row r="4">
      <c r="A4" t="str">
        <v>As of</v>
      </c>
      <c r="B4" s="1">
        <v>46296</v>
      </c>
    </row>
    <row r="5">
      <c r="A5" t="str">
        <v>High interval (months)</v>
      </c>
      <c r="B5">
        <v>6</v>
      </c>
    </row>
    <row r="6">
      <c r="A6" t="str">
        <v>Medium interval (months)</v>
      </c>
      <c r="B6">
        <v>12</v>
      </c>
    </row>
    <row r="7">
      <c r="A7" t="str">
        <v>Low interval (months)</v>
      </c>
      <c r="B7">
        <v>24</v>
      </c>
    </row>
    <row r="8">
      <c r="A8" t="str">
        <v>Programme owner</v>
      </c>
      <c r="B8" t="str">
        <v>Quality Manager</v>
      </c>
    </row>
    <row r="10">
      <c r="A10" t="str">
        <v>Process / area</v>
      </c>
      <c r="B10" t="str">
        <v>Clauses covered</v>
      </c>
      <c r="C10" t="str">
        <v>Process owner</v>
      </c>
      <c r="D10" t="str">
        <v>Risk / importance</v>
      </c>
      <c r="E10" t="str">
        <v>Interval (months)</v>
      </c>
      <c r="F10" t="str">
        <v>Last audited</v>
      </c>
      <c r="G10" t="str">
        <v>Next due</v>
      </c>
      <c r="H10" t="str">
        <v>Planned month</v>
      </c>
      <c r="I10" t="str">
        <v>Lead auditor</v>
      </c>
      <c r="J10" t="str">
        <v>Auditor independent?</v>
      </c>
      <c r="K10" t="str">
        <v>Status</v>
      </c>
    </row>
    <row r="11">
      <c r="A11" t="str">
        <v>Sales and contract review</v>
      </c>
      <c r="B11" t="str">
        <v>8.2</v>
      </c>
      <c r="C11" t="str">
        <v>Sales Manager</v>
      </c>
      <c r="D11" t="str">
        <v>Medium</v>
      </c>
      <c r="E11">
        <f>IF(D11="","",IF(D11="High",$B$5,IF(D11="Medium",$B$6,$B$7)))</f>
      </c>
      <c r="F11" s="1">
        <v>45973</v>
      </c>
      <c r="G11" s="1">
        <f>IF(OR(E11="",F11=""),"",EDATE(F11,E11))</f>
      </c>
      <c r="H11" t="str">
        <v>Nov 2026</v>
      </c>
      <c r="I11" t="str">
        <v>Quality Engineer</v>
      </c>
      <c r="J11" t="str">
        <v>Yes</v>
      </c>
      <c r="K11">
        <f>IF(A11="","",IF(G11="","Not yet audited",IF(G11&lt;$B$4,"Overdue",IF(G11&lt;=$B$4+30,"Due within 30 days","Scheduled"))))</f>
      </c>
    </row>
    <row r="12">
      <c r="A12" t="str">
        <v>Purchasing and supplier control</v>
      </c>
      <c r="B12" t="str">
        <v>8.4</v>
      </c>
      <c r="C12" t="str">
        <v>Purchasing Lead</v>
      </c>
      <c r="D12" t="str">
        <v>High</v>
      </c>
      <c r="E12">
        <f>IF(D12="","",IF(D12="High",$B$5,IF(D12="Medium",$B$6,$B$7)))</f>
      </c>
      <c r="F12" s="1">
        <v>46099</v>
      </c>
      <c r="G12" s="1">
        <f>IF(OR(E12="",F12=""),"",EDATE(F12,E12))</f>
      </c>
      <c r="H12" t="str">
        <v>Oct 2026</v>
      </c>
      <c r="I12" t="str">
        <v>Quality Manager</v>
      </c>
      <c r="J12" t="str">
        <v>Yes</v>
      </c>
      <c r="K12">
        <f>IF(A12="","",IF(G12="","Not yet audited",IF(G12&lt;$B$4,"Overdue",IF(G12&lt;=$B$4+30,"Due within 30 days","Scheduled"))))</f>
      </c>
    </row>
    <row r="13">
      <c r="A13" t="str">
        <v>Production (CNC)</v>
      </c>
      <c r="B13" t="str">
        <v>8.5.1, 8.5.2, 8.7</v>
      </c>
      <c r="C13" t="str">
        <v>Operations Manager</v>
      </c>
      <c r="D13" t="str">
        <v>High</v>
      </c>
      <c r="E13">
        <f>IF(D13="","",IF(D13="High",$B$5,IF(D13="Medium",$B$6,$B$7)))</f>
      </c>
      <c r="F13" s="1">
        <v>46132</v>
      </c>
      <c r="G13" s="1">
        <f>IF(OR(E13="",F13=""),"",EDATE(F13,E13))</f>
      </c>
      <c r="H13" t="str">
        <v>Oct 2026</v>
      </c>
      <c r="I13" t="str">
        <v>Quality Engineer</v>
      </c>
      <c r="J13" t="str">
        <v>Yes</v>
      </c>
      <c r="K13">
        <f>IF(A13="","",IF(G13="","Not yet audited",IF(G13&lt;$B$4,"Overdue",IF(G13&lt;=$B$4+30,"Due within 30 days","Scheduled"))))</f>
      </c>
    </row>
    <row r="14">
      <c r="A14" t="str">
        <v>Measurement and calibration</v>
      </c>
      <c r="B14" t="str">
        <v>7.1.5</v>
      </c>
      <c r="C14" t="str">
        <v>Quality Manager</v>
      </c>
      <c r="D14" t="str">
        <v>Medium</v>
      </c>
      <c r="E14">
        <f>IF(D14="","",IF(D14="High",$B$5,IF(D14="Medium",$B$6,$B$7)))</f>
      </c>
      <c r="F14" s="1">
        <v>46063</v>
      </c>
      <c r="G14" s="1">
        <f>IF(OR(E14="",F14=""),"",EDATE(F14,E14))</f>
      </c>
      <c r="H14" t="str">
        <v>Feb 2027</v>
      </c>
      <c r="I14" t="str">
        <v>Operations Manager</v>
      </c>
      <c r="J14" t="str">
        <v>Yes</v>
      </c>
      <c r="K14">
        <f>IF(A14="","",IF(G14="","Not yet audited",IF(G14&lt;$B$4,"Overdue",IF(G14&lt;=$B$4+30,"Due within 30 days","Scheduled"))))</f>
      </c>
    </row>
    <row r="15">
      <c r="A15" t="str">
        <v>Training and competence</v>
      </c>
      <c r="B15" t="str">
        <v>7.2, 7.3</v>
      </c>
      <c r="C15" t="str">
        <v>HR Lead</v>
      </c>
      <c r="D15" t="str">
        <v>Low</v>
      </c>
      <c r="E15">
        <f>IF(D15="","",IF(D15="High",$B$5,IF(D15="Medium",$B$6,$B$7)))</f>
      </c>
      <c r="F15" s="1">
        <v>45813</v>
      </c>
      <c r="G15" s="1">
        <f>IF(OR(E15="",F15=""),"",EDATE(F15,E15))</f>
      </c>
      <c r="H15" t="str">
        <v>Jun 2027</v>
      </c>
      <c r="I15" t="str">
        <v>Quality Engineer</v>
      </c>
      <c r="J15" t="str">
        <v>Yes</v>
      </c>
      <c r="K15">
        <f>IF(A15="","",IF(G15="","Not yet audited",IF(G15&lt;$B$4,"Overdue",IF(G15&lt;=$B$4+30,"Due within 30 days","Scheduled"))))</f>
      </c>
    </row>
    <row r="16">
      <c r="A16" t="str">
        <v>Internal audit and management review</v>
      </c>
      <c r="B16" t="str">
        <v>9.2, 9.3</v>
      </c>
      <c r="C16" t="str">
        <v>Quality Manager</v>
      </c>
      <c r="D16" t="str">
        <v>Medium</v>
      </c>
      <c r="E16">
        <f>IF(D16="","",IF(D16="High",$B$5,IF(D16="Medium",$B$6,$B$7)))</f>
      </c>
      <c r="G16" s="1">
        <f>IF(OR(E16="",F16=""),"",EDATE(F16,E16))</f>
      </c>
      <c r="H16" t="str">
        <v>Dec 2026</v>
      </c>
      <c r="I16" t="str">
        <v>Operations Manager</v>
      </c>
      <c r="J16" t="str">
        <v>Yes</v>
      </c>
      <c r="K16">
        <f>IF(A16="","",IF(G16="","Not yet audited",IF(G16&lt;$B$4,"Overdue",IF(G16&lt;=$B$4+30,"Due within 30 days","Scheduled"))))</f>
      </c>
    </row>
    <row r="17">
      <c r="A17" t="str">
        <v>Document control</v>
      </c>
      <c r="B17" t="str">
        <v>7.5</v>
      </c>
      <c r="C17" t="str">
        <v>Quality Manager</v>
      </c>
      <c r="D17" t="str">
        <v>Low</v>
      </c>
      <c r="E17">
        <f>IF(D17="","",IF(D17="High",$B$5,IF(D17="Medium",$B$6,$B$7)))</f>
      </c>
      <c r="F17" s="1">
        <v>45672</v>
      </c>
      <c r="G17" s="1">
        <f>IF(OR(E17="",F17=""),"",EDATE(F17,E17))</f>
      </c>
      <c r="H17" t="str">
        <v>Jan 2027</v>
      </c>
      <c r="I17" t="str">
        <v>Quality Manager</v>
      </c>
      <c r="J17" t="str">
        <v>No</v>
      </c>
      <c r="K17">
        <f>IF(A17="","",IF(G17="","Not yet audited",IF(G17&lt;$B$4,"Overdue",IF(G17&lt;=$B$4+30,"Due within 30 days","Scheduled"))))</f>
      </c>
    </row>
    <row r="19">
      <c r="A19" t="str">
        <v>Processes</v>
      </c>
      <c r="B19">
        <f>COUNTA(A11:A17)</f>
      </c>
    </row>
    <row r="20">
      <c r="A20" t="str">
        <v>Overdue</v>
      </c>
      <c r="B20">
        <f>COUNTIF(K11:K17,"Overdue")</f>
      </c>
    </row>
    <row r="21">
      <c r="A21" t="str">
        <v>Due within 30 days</v>
      </c>
      <c r="B21">
        <f>COUNTIF(K11:K17,"Due within 30 days")</f>
      </c>
    </row>
    <row r="22">
      <c r="A22" t="str">
        <v>Not yet audited</v>
      </c>
      <c r="B22">
        <f>COUNTIF(K11:K17,"Not yet audited")</f>
      </c>
    </row>
    <row r="23">
      <c r="A23" t="str">
        <v>Auditor not independent</v>
      </c>
      <c r="B23">
        <f>COUNTIF(J11:J17,"No")</f>
      </c>
    </row>
  </sheetData>
  <conditionalFormatting sqref="A11:K17">
    <cfRule type="expression" dxfId="0" priority="1">
      <formula>OR($K11="Overdue",$J11="No")</formula>
    </cfRule>
  </conditionalFormatting>
  <dataValidations count="2">
    <dataValidation type="list" allowBlank="1" showErrorMessage="1" sqref="D11:D17">
      <formula1>"High,Medium,Low"</formula1>
    </dataValidation>
    <dataValidation type="list" allowBlank="1" showErrorMessage="1" sqref="J11:J17">
      <formula1>"Yes,No"</formula1>
    </dataValidation>
  </dataValidations>
  <ignoredErrors>
    <ignoredError numberStoredAsText="1" sqref="A1:K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