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  <sheet name="Exampl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1">
    <dxf>
      <font>
        <b/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5"/>
  <sheetViews>
    <sheetView workbookViewId="0"/>
  </sheetViews>
  <cols>
    <col min="1" max="1" width="7.83203125" customWidth="1"/>
    <col min="2" max="2" width="28.83203125" customWidth="1"/>
    <col min="3" max="3" width="9.83203125" customWidth="1"/>
    <col min="4" max="4" width="9.83203125" customWidth="1"/>
    <col min="5" max="5" width="8.83203125" customWidth="1"/>
    <col min="6" max="6" width="9.83203125" customWidth="1"/>
    <col min="7" max="7" width="9.83203125" customWidth="1"/>
    <col min="8" max="8" width="9.83203125" customWidth="1"/>
    <col min="9" max="9" width="11.83203125" customWidth="1"/>
    <col min="10" max="10" width="22.83203125" customWidth="1"/>
    <col min="11" max="11" width="10.83203125" customWidth="1"/>
    <col min="12" max="12" width="11.83203125" customWidth="1"/>
    <col min="13" max="13" width="12.83203125" customWidth="1"/>
    <col min="14" max="14" width="9.83203125" customWidth="1"/>
    <col min="15" max="15" width="16.83203125" customWidth="1"/>
    <col min="16" max="16" width="32.83203125" customWidth="1"/>
    <col min="17" max="17" width="20.83203125" customWidth="1"/>
  </cols>
  <sheetData>
    <row r="1">
      <c r="A1" t="str">
        <v>Inspection Plan</v>
      </c>
    </row>
    <row r="2">
      <c r="A2" t="str">
        <v>Free template from coplain.com/templates/inspection-plan-template — field guide and filled Example on that page.</v>
      </c>
    </row>
    <row r="3">
      <c r="A3" t="str">
        <v>Part number / revision</v>
      </c>
    </row>
    <row r="4">
      <c r="A4" t="str">
        <v>Drawing</v>
      </c>
    </row>
    <row r="5">
      <c r="A5" t="str">
        <v>Minimum tolerance ÷ resolution ratio</v>
      </c>
      <c r="B5">
        <v>10</v>
      </c>
    </row>
    <row r="6">
      <c r="A6" t="str">
        <v>Prepared by / date</v>
      </c>
    </row>
    <row r="8">
      <c r="A8" t="str">
        <v>Char #</v>
      </c>
      <c r="B8" t="str">
        <v>Characteristic</v>
      </c>
      <c r="C8" t="str">
        <v>Nominal</v>
      </c>
      <c r="D8" t="str">
        <v>Tol − (positive)</v>
      </c>
      <c r="E8" t="str">
        <v>Tol +</v>
      </c>
      <c r="F8" t="str">
        <v>LSL</v>
      </c>
      <c r="G8" t="str">
        <v>USL</v>
      </c>
      <c r="H8" t="str">
        <v>Class</v>
      </c>
      <c r="I8" t="str">
        <v>Stage</v>
      </c>
      <c r="J8" t="str">
        <v>Method / gauge</v>
      </c>
      <c r="K8" t="str">
        <v>Gauge resolution</v>
      </c>
      <c r="L8" t="str">
        <v>Tolerance ÷ resolution</v>
      </c>
      <c r="M8" t="str">
        <v>Gauge check</v>
      </c>
      <c r="N8" t="str">
        <v>Sample size</v>
      </c>
      <c r="O8" t="str">
        <v>Frequency</v>
      </c>
      <c r="P8" t="str">
        <v>Reaction plan</v>
      </c>
      <c r="Q8" t="str">
        <v>Record</v>
      </c>
    </row>
    <row r="9">
      <c r="F9">
        <f>IF(OR(C9="",D9=""),"",C9-D9)</f>
      </c>
      <c r="G9">
        <f>IF(OR(C9="",E9=""),"",C9+E9)</f>
      </c>
      <c r="L9">
        <f>IF(OR(F9="",G9="",K9=""),"",IF(K9=0,"",ROUND((G9-F9)/K9,0)))</f>
      </c>
      <c r="M9">
        <f>IF(L9="","",IF(L9&gt;=$B$5,"OK","Check gauge"))</f>
      </c>
    </row>
    <row r="10">
      <c r="F10">
        <f>IF(OR(C10="",D10=""),"",C10-D10)</f>
      </c>
      <c r="G10">
        <f>IF(OR(C10="",E10=""),"",C10+E10)</f>
      </c>
      <c r="L10">
        <f>IF(OR(F10="",G10="",K10=""),"",IF(K10=0,"",ROUND((G10-F10)/K10,0)))</f>
      </c>
      <c r="M10">
        <f>IF(L10="","",IF(L10&gt;=$B$5,"OK","Check gauge"))</f>
      </c>
    </row>
    <row r="11">
      <c r="F11">
        <f>IF(OR(C11="",D11=""),"",C11-D11)</f>
      </c>
      <c r="G11">
        <f>IF(OR(C11="",E11=""),"",C11+E11)</f>
      </c>
      <c r="L11">
        <f>IF(OR(F11="",G11="",K11=""),"",IF(K11=0,"",ROUND((G11-F11)/K11,0)))</f>
      </c>
      <c r="M11">
        <f>IF(L11="","",IF(L11&gt;=$B$5,"OK","Check gauge"))</f>
      </c>
    </row>
    <row r="12">
      <c r="F12">
        <f>IF(OR(C12="",D12=""),"",C12-D12)</f>
      </c>
      <c r="G12">
        <f>IF(OR(C12="",E12=""),"",C12+E12)</f>
      </c>
      <c r="L12">
        <f>IF(OR(F12="",G12="",K12=""),"",IF(K12=0,"",ROUND((G12-F12)/K12,0)))</f>
      </c>
      <c r="M12">
        <f>IF(L12="","",IF(L12&gt;=$B$5,"OK","Check gauge"))</f>
      </c>
    </row>
    <row r="13">
      <c r="F13">
        <f>IF(OR(C13="",D13=""),"",C13-D13)</f>
      </c>
      <c r="G13">
        <f>IF(OR(C13="",E13=""),"",C13+E13)</f>
      </c>
      <c r="L13">
        <f>IF(OR(F13="",G13="",K13=""),"",IF(K13=0,"",ROUND((G13-F13)/K13,0)))</f>
      </c>
      <c r="M13">
        <f>IF(L13="","",IF(L13&gt;=$B$5,"OK","Check gauge"))</f>
      </c>
    </row>
    <row r="14">
      <c r="F14">
        <f>IF(OR(C14="",D14=""),"",C14-D14)</f>
      </c>
      <c r="G14">
        <f>IF(OR(C14="",E14=""),"",C14+E14)</f>
      </c>
      <c r="L14">
        <f>IF(OR(F14="",G14="",K14=""),"",IF(K14=0,"",ROUND((G14-F14)/K14,0)))</f>
      </c>
      <c r="M14">
        <f>IF(L14="","",IF(L14&gt;=$B$5,"OK","Check gauge"))</f>
      </c>
    </row>
    <row r="15">
      <c r="F15">
        <f>IF(OR(C15="",D15=""),"",C15-D15)</f>
      </c>
      <c r="G15">
        <f>IF(OR(C15="",E15=""),"",C15+E15)</f>
      </c>
      <c r="L15">
        <f>IF(OR(F15="",G15="",K15=""),"",IF(K15=0,"",ROUND((G15-F15)/K15,0)))</f>
      </c>
      <c r="M15">
        <f>IF(L15="","",IF(L15&gt;=$B$5,"OK","Check gauge"))</f>
      </c>
    </row>
    <row r="16">
      <c r="F16">
        <f>IF(OR(C16="",D16=""),"",C16-D16)</f>
      </c>
      <c r="G16">
        <f>IF(OR(C16="",E16=""),"",C16+E16)</f>
      </c>
      <c r="L16">
        <f>IF(OR(F16="",G16="",K16=""),"",IF(K16=0,"",ROUND((G16-F16)/K16,0)))</f>
      </c>
      <c r="M16">
        <f>IF(L16="","",IF(L16&gt;=$B$5,"OK","Check gauge"))</f>
      </c>
    </row>
    <row r="17">
      <c r="F17">
        <f>IF(OR(C17="",D17=""),"",C17-D17)</f>
      </c>
      <c r="G17">
        <f>IF(OR(C17="",E17=""),"",C17+E17)</f>
      </c>
      <c r="L17">
        <f>IF(OR(F17="",G17="",K17=""),"",IF(K17=0,"",ROUND((G17-F17)/K17,0)))</f>
      </c>
      <c r="M17">
        <f>IF(L17="","",IF(L17&gt;=$B$5,"OK","Check gauge"))</f>
      </c>
    </row>
    <row r="18">
      <c r="F18">
        <f>IF(OR(C18="",D18=""),"",C18-D18)</f>
      </c>
      <c r="G18">
        <f>IF(OR(C18="",E18=""),"",C18+E18)</f>
      </c>
      <c r="L18">
        <f>IF(OR(F18="",G18="",K18=""),"",IF(K18=0,"",ROUND((G18-F18)/K18,0)))</f>
      </c>
      <c r="M18">
        <f>IF(L18="","",IF(L18&gt;=$B$5,"OK","Check gauge"))</f>
      </c>
    </row>
    <row r="19">
      <c r="F19">
        <f>IF(OR(C19="",D19=""),"",C19-D19)</f>
      </c>
      <c r="G19">
        <f>IF(OR(C19="",E19=""),"",C19+E19)</f>
      </c>
      <c r="L19">
        <f>IF(OR(F19="",G19="",K19=""),"",IF(K19=0,"",ROUND((G19-F19)/K19,0)))</f>
      </c>
      <c r="M19">
        <f>IF(L19="","",IF(L19&gt;=$B$5,"OK","Check gauge"))</f>
      </c>
    </row>
    <row r="20">
      <c r="F20">
        <f>IF(OR(C20="",D20=""),"",C20-D20)</f>
      </c>
      <c r="G20">
        <f>IF(OR(C20="",E20=""),"",C20+E20)</f>
      </c>
      <c r="L20">
        <f>IF(OR(F20="",G20="",K20=""),"",IF(K20=0,"",ROUND((G20-F20)/K20,0)))</f>
      </c>
      <c r="M20">
        <f>IF(L20="","",IF(L20&gt;=$B$5,"OK","Check gauge"))</f>
      </c>
    </row>
    <row r="21">
      <c r="F21">
        <f>IF(OR(C21="",D21=""),"",C21-D21)</f>
      </c>
      <c r="G21">
        <f>IF(OR(C21="",E21=""),"",C21+E21)</f>
      </c>
      <c r="L21">
        <f>IF(OR(F21="",G21="",K21=""),"",IF(K21=0,"",ROUND((G21-F21)/K21,0)))</f>
      </c>
      <c r="M21">
        <f>IF(L21="","",IF(L21&gt;=$B$5,"OK","Check gauge"))</f>
      </c>
    </row>
    <row r="22">
      <c r="F22">
        <f>IF(OR(C22="",D22=""),"",C22-D22)</f>
      </c>
      <c r="G22">
        <f>IF(OR(C22="",E22=""),"",C22+E22)</f>
      </c>
      <c r="L22">
        <f>IF(OR(F22="",G22="",K22=""),"",IF(K22=0,"",ROUND((G22-F22)/K22,0)))</f>
      </c>
      <c r="M22">
        <f>IF(L22="","",IF(L22&gt;=$B$5,"OK","Check gauge"))</f>
      </c>
    </row>
    <row r="23">
      <c r="F23">
        <f>IF(OR(C23="",D23=""),"",C23-D23)</f>
      </c>
      <c r="G23">
        <f>IF(OR(C23="",E23=""),"",C23+E23)</f>
      </c>
      <c r="L23">
        <f>IF(OR(F23="",G23="",K23=""),"",IF(K23=0,"",ROUND((G23-F23)/K23,0)))</f>
      </c>
      <c r="M23">
        <f>IF(L23="","",IF(L23&gt;=$B$5,"OK","Check gauge"))</f>
      </c>
    </row>
    <row r="24">
      <c r="F24">
        <f>IF(OR(C24="",D24=""),"",C24-D24)</f>
      </c>
      <c r="G24">
        <f>IF(OR(C24="",E24=""),"",C24+E24)</f>
      </c>
      <c r="L24">
        <f>IF(OR(F24="",G24="",K24=""),"",IF(K24=0,"",ROUND((G24-F24)/K24,0)))</f>
      </c>
      <c r="M24">
        <f>IF(L24="","",IF(L24&gt;=$B$5,"OK","Check gauge"))</f>
      </c>
    </row>
    <row r="25">
      <c r="F25">
        <f>IF(OR(C25="",D25=""),"",C25-D25)</f>
      </c>
      <c r="G25">
        <f>IF(OR(C25="",E25=""),"",C25+E25)</f>
      </c>
      <c r="L25">
        <f>IF(OR(F25="",G25="",K25=""),"",IF(K25=0,"",ROUND((G25-F25)/K25,0)))</f>
      </c>
      <c r="M25">
        <f>IF(L25="","",IF(L25&gt;=$B$5,"OK","Check gauge"))</f>
      </c>
    </row>
    <row r="26">
      <c r="F26">
        <f>IF(OR(C26="",D26=""),"",C26-D26)</f>
      </c>
      <c r="G26">
        <f>IF(OR(C26="",E26=""),"",C26+E26)</f>
      </c>
      <c r="L26">
        <f>IF(OR(F26="",G26="",K26=""),"",IF(K26=0,"",ROUND((G26-F26)/K26,0)))</f>
      </c>
      <c r="M26">
        <f>IF(L26="","",IF(L26&gt;=$B$5,"OK","Check gauge"))</f>
      </c>
    </row>
    <row r="27">
      <c r="F27">
        <f>IF(OR(C27="",D27=""),"",C27-D27)</f>
      </c>
      <c r="G27">
        <f>IF(OR(C27="",E27=""),"",C27+E27)</f>
      </c>
      <c r="L27">
        <f>IF(OR(F27="",G27="",K27=""),"",IF(K27=0,"",ROUND((G27-F27)/K27,0)))</f>
      </c>
      <c r="M27">
        <f>IF(L27="","",IF(L27&gt;=$B$5,"OK","Check gauge"))</f>
      </c>
    </row>
    <row r="28">
      <c r="F28">
        <f>IF(OR(C28="",D28=""),"",C28-D28)</f>
      </c>
      <c r="G28">
        <f>IF(OR(C28="",E28=""),"",C28+E28)</f>
      </c>
      <c r="L28">
        <f>IF(OR(F28="",G28="",K28=""),"",IF(K28=0,"",ROUND((G28-F28)/K28,0)))</f>
      </c>
      <c r="M28">
        <f>IF(L28="","",IF(L28&gt;=$B$5,"OK","Check gauge"))</f>
      </c>
    </row>
    <row r="29">
      <c r="F29">
        <f>IF(OR(C29="",D29=""),"",C29-D29)</f>
      </c>
      <c r="G29">
        <f>IF(OR(C29="",E29=""),"",C29+E29)</f>
      </c>
      <c r="L29">
        <f>IF(OR(F29="",G29="",K29=""),"",IF(K29=0,"",ROUND((G29-F29)/K29,0)))</f>
      </c>
      <c r="M29">
        <f>IF(L29="","",IF(L29&gt;=$B$5,"OK","Check gauge"))</f>
      </c>
    </row>
    <row r="30">
      <c r="F30">
        <f>IF(OR(C30="",D30=""),"",C30-D30)</f>
      </c>
      <c r="G30">
        <f>IF(OR(C30="",E30=""),"",C30+E30)</f>
      </c>
      <c r="L30">
        <f>IF(OR(F30="",G30="",K30=""),"",IF(K30=0,"",ROUND((G30-F30)/K30,0)))</f>
      </c>
      <c r="M30">
        <f>IF(L30="","",IF(L30&gt;=$B$5,"OK","Check gauge"))</f>
      </c>
    </row>
    <row r="31">
      <c r="F31">
        <f>IF(OR(C31="",D31=""),"",C31-D31)</f>
      </c>
      <c r="G31">
        <f>IF(OR(C31="",E31=""),"",C31+E31)</f>
      </c>
      <c r="L31">
        <f>IF(OR(F31="",G31="",K31=""),"",IF(K31=0,"",ROUND((G31-F31)/K31,0)))</f>
      </c>
      <c r="M31">
        <f>IF(L31="","",IF(L31&gt;=$B$5,"OK","Check gauge"))</f>
      </c>
    </row>
    <row r="32">
      <c r="F32">
        <f>IF(OR(C32="",D32=""),"",C32-D32)</f>
      </c>
      <c r="G32">
        <f>IF(OR(C32="",E32=""),"",C32+E32)</f>
      </c>
      <c r="L32">
        <f>IF(OR(F32="",G32="",K32=""),"",IF(K32=0,"",ROUND((G32-F32)/K32,0)))</f>
      </c>
      <c r="M32">
        <f>IF(L32="","",IF(L32&gt;=$B$5,"OK","Check gauge"))</f>
      </c>
    </row>
    <row r="33">
      <c r="F33">
        <f>IF(OR(C33="",D33=""),"",C33-D33)</f>
      </c>
      <c r="G33">
        <f>IF(OR(C33="",E33=""),"",C33+E33)</f>
      </c>
      <c r="L33">
        <f>IF(OR(F33="",G33="",K33=""),"",IF(K33=0,"",ROUND((G33-F33)/K33,0)))</f>
      </c>
      <c r="M33">
        <f>IF(L33="","",IF(L33&gt;=$B$5,"OK","Check gauge"))</f>
      </c>
    </row>
    <row r="34">
      <c r="F34">
        <f>IF(OR(C34="",D34=""),"",C34-D34)</f>
      </c>
      <c r="G34">
        <f>IF(OR(C34="",E34=""),"",C34+E34)</f>
      </c>
      <c r="L34">
        <f>IF(OR(F34="",G34="",K34=""),"",IF(K34=0,"",ROUND((G34-F34)/K34,0)))</f>
      </c>
      <c r="M34">
        <f>IF(L34="","",IF(L34&gt;=$B$5,"OK","Check gauge"))</f>
      </c>
    </row>
    <row r="35">
      <c r="F35">
        <f>IF(OR(C35="",D35=""),"",C35-D35)</f>
      </c>
      <c r="G35">
        <f>IF(OR(C35="",E35=""),"",C35+E35)</f>
      </c>
      <c r="L35">
        <f>IF(OR(F35="",G35="",K35=""),"",IF(K35=0,"",ROUND((G35-F35)/K35,0)))</f>
      </c>
      <c r="M35">
        <f>IF(L35="","",IF(L35&gt;=$B$5,"OK","Check gauge"))</f>
      </c>
    </row>
    <row r="36">
      <c r="F36">
        <f>IF(OR(C36="",D36=""),"",C36-D36)</f>
      </c>
      <c r="G36">
        <f>IF(OR(C36="",E36=""),"",C36+E36)</f>
      </c>
      <c r="L36">
        <f>IF(OR(F36="",G36="",K36=""),"",IF(K36=0,"",ROUND((G36-F36)/K36,0)))</f>
      </c>
      <c r="M36">
        <f>IF(L36="","",IF(L36&gt;=$B$5,"OK","Check gauge"))</f>
      </c>
    </row>
    <row r="37">
      <c r="F37">
        <f>IF(OR(C37="",D37=""),"",C37-D37)</f>
      </c>
      <c r="G37">
        <f>IF(OR(C37="",E37=""),"",C37+E37)</f>
      </c>
      <c r="L37">
        <f>IF(OR(F37="",G37="",K37=""),"",IF(K37=0,"",ROUND((G37-F37)/K37,0)))</f>
      </c>
      <c r="M37">
        <f>IF(L37="","",IF(L37&gt;=$B$5,"OK","Check gauge"))</f>
      </c>
    </row>
    <row r="38">
      <c r="F38">
        <f>IF(OR(C38="",D38=""),"",C38-D38)</f>
      </c>
      <c r="G38">
        <f>IF(OR(C38="",E38=""),"",C38+E38)</f>
      </c>
      <c r="L38">
        <f>IF(OR(F38="",G38="",K38=""),"",IF(K38=0,"",ROUND((G38-F38)/K38,0)))</f>
      </c>
      <c r="M38">
        <f>IF(L38="","",IF(L38&gt;=$B$5,"OK","Check gauge"))</f>
      </c>
    </row>
    <row r="39">
      <c r="F39">
        <f>IF(OR(C39="",D39=""),"",C39-D39)</f>
      </c>
      <c r="G39">
        <f>IF(OR(C39="",E39=""),"",C39+E39)</f>
      </c>
      <c r="L39">
        <f>IF(OR(F39="",G39="",K39=""),"",IF(K39=0,"",ROUND((G39-F39)/K39,0)))</f>
      </c>
      <c r="M39">
        <f>IF(L39="","",IF(L39&gt;=$B$5,"OK","Check gauge"))</f>
      </c>
    </row>
    <row r="40">
      <c r="F40">
        <f>IF(OR(C40="",D40=""),"",C40-D40)</f>
      </c>
      <c r="G40">
        <f>IF(OR(C40="",E40=""),"",C40+E40)</f>
      </c>
      <c r="L40">
        <f>IF(OR(F40="",G40="",K40=""),"",IF(K40=0,"",ROUND((G40-F40)/K40,0)))</f>
      </c>
      <c r="M40">
        <f>IF(L40="","",IF(L40&gt;=$B$5,"OK","Check gauge"))</f>
      </c>
    </row>
    <row r="41">
      <c r="F41">
        <f>IF(OR(C41="",D41=""),"",C41-D41)</f>
      </c>
      <c r="G41">
        <f>IF(OR(C41="",E41=""),"",C41+E41)</f>
      </c>
      <c r="L41">
        <f>IF(OR(F41="",G41="",K41=""),"",IF(K41=0,"",ROUND((G41-F41)/K41,0)))</f>
      </c>
      <c r="M41">
        <f>IF(L41="","",IF(L41&gt;=$B$5,"OK","Check gauge"))</f>
      </c>
    </row>
    <row r="42">
      <c r="F42">
        <f>IF(OR(C42="",D42=""),"",C42-D42)</f>
      </c>
      <c r="G42">
        <f>IF(OR(C42="",E42=""),"",C42+E42)</f>
      </c>
      <c r="L42">
        <f>IF(OR(F42="",G42="",K42=""),"",IF(K42=0,"",ROUND((G42-F42)/K42,0)))</f>
      </c>
      <c r="M42">
        <f>IF(L42="","",IF(L42&gt;=$B$5,"OK","Check gauge"))</f>
      </c>
    </row>
    <row r="43">
      <c r="F43">
        <f>IF(OR(C43="",D43=""),"",C43-D43)</f>
      </c>
      <c r="G43">
        <f>IF(OR(C43="",E43=""),"",C43+E43)</f>
      </c>
      <c r="L43">
        <f>IF(OR(F43="",G43="",K43=""),"",IF(K43=0,"",ROUND((G43-F43)/K43,0)))</f>
      </c>
      <c r="M43">
        <f>IF(L43="","",IF(L43&gt;=$B$5,"OK","Check gauge"))</f>
      </c>
    </row>
    <row r="44">
      <c r="F44">
        <f>IF(OR(C44="",D44=""),"",C44-D44)</f>
      </c>
      <c r="G44">
        <f>IF(OR(C44="",E44=""),"",C44+E44)</f>
      </c>
      <c r="L44">
        <f>IF(OR(F44="",G44="",K44=""),"",IF(K44=0,"",ROUND((G44-F44)/K44,0)))</f>
      </c>
      <c r="M44">
        <f>IF(L44="","",IF(L44&gt;=$B$5,"OK","Check gauge"))</f>
      </c>
    </row>
    <row r="45">
      <c r="F45">
        <f>IF(OR(C45="",D45=""),"",C45-D45)</f>
      </c>
      <c r="G45">
        <f>IF(OR(C45="",E45=""),"",C45+E45)</f>
      </c>
      <c r="L45">
        <f>IF(OR(F45="",G45="",K45=""),"",IF(K45=0,"",ROUND((G45-F45)/K45,0)))</f>
      </c>
      <c r="M45">
        <f>IF(L45="","",IF(L45&gt;=$B$5,"OK","Check gauge"))</f>
      </c>
    </row>
    <row r="46">
      <c r="F46">
        <f>IF(OR(C46="",D46=""),"",C46-D46)</f>
      </c>
      <c r="G46">
        <f>IF(OR(C46="",E46=""),"",C46+E46)</f>
      </c>
      <c r="L46">
        <f>IF(OR(F46="",G46="",K46=""),"",IF(K46=0,"",ROUND((G46-F46)/K46,0)))</f>
      </c>
      <c r="M46">
        <f>IF(L46="","",IF(L46&gt;=$B$5,"OK","Check gauge"))</f>
      </c>
    </row>
    <row r="47">
      <c r="F47">
        <f>IF(OR(C47="",D47=""),"",C47-D47)</f>
      </c>
      <c r="G47">
        <f>IF(OR(C47="",E47=""),"",C47+E47)</f>
      </c>
      <c r="L47">
        <f>IF(OR(F47="",G47="",K47=""),"",IF(K47=0,"",ROUND((G47-F47)/K47,0)))</f>
      </c>
      <c r="M47">
        <f>IF(L47="","",IF(L47&gt;=$B$5,"OK","Check gauge"))</f>
      </c>
    </row>
    <row r="48">
      <c r="F48">
        <f>IF(OR(C48="",D48=""),"",C48-D48)</f>
      </c>
      <c r="G48">
        <f>IF(OR(C48="",E48=""),"",C48+E48)</f>
      </c>
      <c r="L48">
        <f>IF(OR(F48="",G48="",K48=""),"",IF(K48=0,"",ROUND((G48-F48)/K48,0)))</f>
      </c>
      <c r="M48">
        <f>IF(L48="","",IF(L48&gt;=$B$5,"OK","Check gauge"))</f>
      </c>
    </row>
    <row r="50">
      <c r="A50" t="str">
        <v>Characteristics</v>
      </c>
      <c r="B50">
        <f>COUNTA(B9:B48)</f>
      </c>
    </row>
    <row r="51">
      <c r="A51" t="str">
        <v>Critical</v>
      </c>
      <c r="B51">
        <f>COUNTIF(H9:H48,"Critical")</f>
      </c>
    </row>
    <row r="52">
      <c r="A52" t="str">
        <v>Gauges to check</v>
      </c>
      <c r="B52">
        <f>COUNTIF(M9:M48,"Check gauge")</f>
      </c>
    </row>
    <row r="53">
      <c r="A53" t="str">
        <v>Receiving checks</v>
      </c>
      <c r="B53">
        <f>COUNTIF(I9:I48,"Receiving")</f>
      </c>
    </row>
    <row r="54">
      <c r="A54" t="str">
        <v>In-process checks</v>
      </c>
      <c r="B54">
        <f>COUNTIF(I9:I48,"In-process")</f>
      </c>
    </row>
    <row r="55">
      <c r="A55" t="str">
        <v>Final checks</v>
      </c>
      <c r="B55">
        <f>COUNTIF(I9:I48,"Final")</f>
      </c>
    </row>
  </sheetData>
  <conditionalFormatting sqref="A9:Q48">
    <cfRule type="expression" dxfId="0" priority="1">
      <formula>$M9="Check gauge"</formula>
    </cfRule>
  </conditionalFormatting>
  <dataValidations count="2">
    <dataValidation type="list" allowBlank="1" showErrorMessage="1" sqref="H9:H48">
      <formula1>"Critical,Major,Minor"</formula1>
    </dataValidation>
    <dataValidation type="list" allowBlank="1" showErrorMessage="1" sqref="I9:I48">
      <formula1>"Receiving,In-process,Final"</formula1>
    </dataValidation>
  </dataValidations>
  <ignoredErrors>
    <ignoredError numberStoredAsText="1" sqref="A1:Q5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Q21"/>
  <sheetViews>
    <sheetView workbookViewId="0"/>
  </sheetViews>
  <cols>
    <col min="1" max="1" width="7.83203125" customWidth="1"/>
    <col min="2" max="2" width="28.83203125" customWidth="1"/>
    <col min="3" max="3" width="9.83203125" customWidth="1"/>
    <col min="4" max="4" width="9.83203125" customWidth="1"/>
    <col min="5" max="5" width="8.83203125" customWidth="1"/>
    <col min="6" max="6" width="9.83203125" customWidth="1"/>
    <col min="7" max="7" width="9.83203125" customWidth="1"/>
    <col min="8" max="8" width="9.83203125" customWidth="1"/>
    <col min="9" max="9" width="11.83203125" customWidth="1"/>
    <col min="10" max="10" width="22.83203125" customWidth="1"/>
    <col min="11" max="11" width="10.83203125" customWidth="1"/>
    <col min="12" max="12" width="11.83203125" customWidth="1"/>
    <col min="13" max="13" width="12.83203125" customWidth="1"/>
    <col min="14" max="14" width="9.83203125" customWidth="1"/>
    <col min="15" max="15" width="16.83203125" customWidth="1"/>
    <col min="16" max="16" width="32.83203125" customWidth="1"/>
    <col min="17" max="17" width="20.83203125" customWidth="1"/>
  </cols>
  <sheetData>
    <row r="1">
      <c r="A1" t="str">
        <v>Inspection Plan</v>
      </c>
    </row>
    <row r="2">
      <c r="A2" t="str">
        <v>Example — fictional data for illustration. Replace it with your own on the Template sheet.</v>
      </c>
    </row>
    <row r="3">
      <c r="A3" t="str">
        <v>Part number / revision</v>
      </c>
      <c r="B3" t="str">
        <v>EX-3100 rev B, turned spacer</v>
      </c>
    </row>
    <row r="4">
      <c r="A4" t="str">
        <v>Drawing</v>
      </c>
      <c r="B4" t="str">
        <v>EX-3100 rev B</v>
      </c>
    </row>
    <row r="5">
      <c r="A5" t="str">
        <v>Minimum tolerance ÷ resolution ratio</v>
      </c>
      <c r="B5">
        <v>10</v>
      </c>
    </row>
    <row r="6">
      <c r="A6" t="str">
        <v>Prepared by / date</v>
      </c>
      <c r="B6" t="str">
        <v>Quality Engineer, 2026-09-08</v>
      </c>
    </row>
    <row r="8">
      <c r="A8" t="str">
        <v>Char #</v>
      </c>
      <c r="B8" t="str">
        <v>Characteristic</v>
      </c>
      <c r="C8" t="str">
        <v>Nominal</v>
      </c>
      <c r="D8" t="str">
        <v>Tol − (positive)</v>
      </c>
      <c r="E8" t="str">
        <v>Tol +</v>
      </c>
      <c r="F8" t="str">
        <v>LSL</v>
      </c>
      <c r="G8" t="str">
        <v>USL</v>
      </c>
      <c r="H8" t="str">
        <v>Class</v>
      </c>
      <c r="I8" t="str">
        <v>Stage</v>
      </c>
      <c r="J8" t="str">
        <v>Method / gauge</v>
      </c>
      <c r="K8" t="str">
        <v>Gauge resolution</v>
      </c>
      <c r="L8" t="str">
        <v>Tolerance ÷ resolution</v>
      </c>
      <c r="M8" t="str">
        <v>Gauge check</v>
      </c>
      <c r="N8" t="str">
        <v>Sample size</v>
      </c>
      <c r="O8" t="str">
        <v>Frequency</v>
      </c>
      <c r="P8" t="str">
        <v>Reaction plan</v>
      </c>
      <c r="Q8" t="str">
        <v>Record</v>
      </c>
    </row>
    <row r="9">
      <c r="A9">
        <v>1</v>
      </c>
      <c r="B9" t="str">
        <v>Outside diameter</v>
      </c>
      <c r="C9">
        <v>20</v>
      </c>
      <c r="D9">
        <v>0.05</v>
      </c>
      <c r="E9">
        <v>0</v>
      </c>
      <c r="F9">
        <f>IF(OR(C9="",D9=""),"",C9-D9)</f>
      </c>
      <c r="G9">
        <f>IF(OR(C9="",E9=""),"",C9+E9)</f>
      </c>
      <c r="H9" t="str">
        <v>Major</v>
      </c>
      <c r="I9" t="str">
        <v>In-process</v>
      </c>
      <c r="J9" t="str">
        <v>Outside micrometer</v>
      </c>
      <c r="K9">
        <v>0.001</v>
      </c>
      <c r="L9">
        <f>IF(OR(F9="",G9="",K9=""),"",IF(K9=0,"",ROUND((G9-F9)/K9,0)))</f>
      </c>
      <c r="M9">
        <f>IF(L9="","",IF(L9&gt;=$B$5,"OK","Check gauge"))</f>
      </c>
      <c r="N9">
        <v>1</v>
      </c>
      <c r="O9" t="str">
        <v>Every 25 parts</v>
      </c>
      <c r="P9" t="str">
        <v>Stop, adjust offset, check the last 25 parts</v>
      </c>
      <c r="Q9" t="str">
        <v>In-process check sheet</v>
      </c>
    </row>
    <row r="10">
      <c r="A10">
        <v>2</v>
      </c>
      <c r="B10" t="str">
        <v>Overall length</v>
      </c>
      <c r="C10">
        <v>15</v>
      </c>
      <c r="D10">
        <v>0.1</v>
      </c>
      <c r="E10">
        <v>0.1</v>
      </c>
      <c r="F10">
        <f>IF(OR(C10="",D10=""),"",C10-D10)</f>
      </c>
      <c r="G10">
        <f>IF(OR(C10="",E10=""),"",C10+E10)</f>
      </c>
      <c r="H10" t="str">
        <v>Major</v>
      </c>
      <c r="I10" t="str">
        <v>In-process</v>
      </c>
      <c r="J10" t="str">
        <v>Digital caliper</v>
      </c>
      <c r="K10">
        <v>0.01</v>
      </c>
      <c r="L10">
        <f>IF(OR(F10="",G10="",K10=""),"",IF(K10=0,"",ROUND((G10-F10)/K10,0)))</f>
      </c>
      <c r="M10">
        <f>IF(L10="","",IF(L10&gt;=$B$5,"OK","Check gauge"))</f>
      </c>
      <c r="N10">
        <v>1</v>
      </c>
      <c r="O10" t="str">
        <v>Every 25 parts</v>
      </c>
      <c r="P10" t="str">
        <v>Stop, adjust, check the last 25 parts</v>
      </c>
      <c r="Q10" t="str">
        <v>In-process check sheet</v>
      </c>
    </row>
    <row r="11">
      <c r="A11">
        <v>3</v>
      </c>
      <c r="B11" t="str">
        <v>Bore diameter</v>
      </c>
      <c r="C11">
        <v>8</v>
      </c>
      <c r="D11">
        <v>0</v>
      </c>
      <c r="E11">
        <v>0.02</v>
      </c>
      <c r="F11">
        <f>IF(OR(C11="",D11=""),"",C11-D11)</f>
      </c>
      <c r="G11">
        <f>IF(OR(C11="",E11=""),"",C11+E11)</f>
      </c>
      <c r="H11" t="str">
        <v>Critical</v>
      </c>
      <c r="I11" t="str">
        <v>In-process</v>
      </c>
      <c r="J11" t="str">
        <v>Bore gauge</v>
      </c>
      <c r="K11">
        <v>0.001</v>
      </c>
      <c r="L11">
        <f>IF(OR(F11="",G11="",K11=""),"",IF(K11=0,"",ROUND((G11-F11)/K11,0)))</f>
      </c>
      <c r="M11">
        <f>IF(L11="","",IF(L11&gt;=$B$5,"OK","Check gauge"))</f>
      </c>
      <c r="N11">
        <v>1</v>
      </c>
      <c r="O11" t="str">
        <v>Every 10 parts</v>
      </c>
      <c r="P11" t="str">
        <v>Stop, quarantine since last good check, notify quality</v>
      </c>
      <c r="Q11" t="str">
        <v>In-process check sheet</v>
      </c>
    </row>
    <row r="12">
      <c r="A12">
        <v>4</v>
      </c>
      <c r="B12" t="str">
        <v>Chamfer 45°</v>
      </c>
      <c r="C12">
        <v>0.5</v>
      </c>
      <c r="D12">
        <v>0.2</v>
      </c>
      <c r="E12">
        <v>0.2</v>
      </c>
      <c r="F12">
        <f>IF(OR(C12="",D12=""),"",C12-D12)</f>
      </c>
      <c r="G12">
        <f>IF(OR(C12="",E12=""),"",C12+E12)</f>
      </c>
      <c r="H12" t="str">
        <v>Minor</v>
      </c>
      <c r="I12" t="str">
        <v>Final</v>
      </c>
      <c r="J12" t="str">
        <v>Chamfer gauge</v>
      </c>
      <c r="K12">
        <v>0.1</v>
      </c>
      <c r="L12">
        <f>IF(OR(F12="",G12="",K12=""),"",IF(K12=0,"",ROUND((G12-F12)/K12,0)))</f>
      </c>
      <c r="M12">
        <f>IF(L12="","",IF(L12&gt;=$B$5,"OK","Check gauge"))</f>
      </c>
      <c r="N12">
        <v>5</v>
      </c>
      <c r="O12" t="str">
        <v>Per box</v>
      </c>
      <c r="P12" t="str">
        <v>Sort the box, notify supervisor</v>
      </c>
      <c r="Q12" t="str">
        <v>Final inspection record</v>
      </c>
    </row>
    <row r="13">
      <c r="A13">
        <v>5</v>
      </c>
      <c r="B13" t="str">
        <v>Material hardness (HRC)</v>
      </c>
      <c r="C13">
        <v>30</v>
      </c>
      <c r="D13">
        <v>2</v>
      </c>
      <c r="E13">
        <v>2</v>
      </c>
      <c r="F13">
        <f>IF(OR(C13="",D13=""),"",C13-D13)</f>
      </c>
      <c r="G13">
        <f>IF(OR(C13="",E13=""),"",C13+E13)</f>
      </c>
      <c r="H13" t="str">
        <v>Major</v>
      </c>
      <c r="I13" t="str">
        <v>Receiving</v>
      </c>
      <c r="J13" t="str">
        <v>Hardness tester and supplier cert</v>
      </c>
      <c r="K13">
        <v>0.1</v>
      </c>
      <c r="L13">
        <f>IF(OR(F13="",G13="",K13=""),"",IF(K13=0,"",ROUND((G13-F13)/K13,0)))</f>
      </c>
      <c r="M13">
        <f>IF(L13="","",IF(L13&gt;=$B$5,"OK","Check gauge"))</f>
      </c>
      <c r="N13">
        <v>3</v>
      </c>
      <c r="O13" t="str">
        <v>Each lot</v>
      </c>
      <c r="P13" t="str">
        <v>Hold the lot, open an NCR</v>
      </c>
      <c r="Q13" t="str">
        <v>Receiving log</v>
      </c>
    </row>
    <row r="14">
      <c r="A14">
        <v>6</v>
      </c>
      <c r="B14" t="str">
        <v>Label and count</v>
      </c>
      <c r="F14">
        <f>IF(OR(C14="",D14=""),"",C14-D14)</f>
      </c>
      <c r="G14">
        <f>IF(OR(C14="",E14=""),"",C14+E14)</f>
      </c>
      <c r="H14" t="str">
        <v>Minor</v>
      </c>
      <c r="I14" t="str">
        <v>Final</v>
      </c>
      <c r="J14" t="str">
        <v>Visual</v>
      </c>
      <c r="L14">
        <f>IF(OR(F14="",G14="",K14=""),"",IF(K14=0,"",ROUND((G14-F14)/K14,0)))</f>
      </c>
      <c r="M14">
        <f>IF(L14="","",IF(L14&gt;=$B$5,"OK","Check gauge"))</f>
      </c>
      <c r="N14" t="str">
        <v>All</v>
      </c>
      <c r="O14" t="str">
        <v>Every box</v>
      </c>
      <c r="P14" t="str">
        <v>Relabel or recount before shipping</v>
      </c>
      <c r="Q14" t="str">
        <v>Packing list</v>
      </c>
    </row>
    <row r="16">
      <c r="A16" t="str">
        <v>Characteristics</v>
      </c>
      <c r="B16">
        <f>COUNTA(B9:B14)</f>
      </c>
    </row>
    <row r="17">
      <c r="A17" t="str">
        <v>Critical</v>
      </c>
      <c r="B17">
        <f>COUNTIF(H9:H14,"Critical")</f>
      </c>
    </row>
    <row r="18">
      <c r="A18" t="str">
        <v>Gauges to check</v>
      </c>
      <c r="B18">
        <f>COUNTIF(M9:M14,"Check gauge")</f>
      </c>
    </row>
    <row r="19">
      <c r="A19" t="str">
        <v>Receiving checks</v>
      </c>
      <c r="B19">
        <f>COUNTIF(I9:I14,"Receiving")</f>
      </c>
    </row>
    <row r="20">
      <c r="A20" t="str">
        <v>In-process checks</v>
      </c>
      <c r="B20">
        <f>COUNTIF(I9:I14,"In-process")</f>
      </c>
    </row>
    <row r="21">
      <c r="A21" t="str">
        <v>Final checks</v>
      </c>
      <c r="B21">
        <f>COUNTIF(I9:I14,"Final")</f>
      </c>
    </row>
  </sheetData>
  <conditionalFormatting sqref="A9:Q14">
    <cfRule type="expression" dxfId="0" priority="1">
      <formula>$M9="Check gauge"</formula>
    </cfRule>
  </conditionalFormatting>
  <dataValidations count="2">
    <dataValidation type="list" allowBlank="1" showErrorMessage="1" sqref="H9:H14">
      <formula1>"Critical,Major,Minor"</formula1>
    </dataValidation>
    <dataValidation type="list" allowBlank="1" showErrorMessage="1" sqref="I9:I14">
      <formula1>"Receiving,In-process,Final"</formula1>
    </dataValidation>
  </dataValidations>
  <ignoredErrors>
    <ignoredError numberStoredAsText="1" sqref="A1:Q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