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mplate" sheetId="1" r:id="rId1"/>
    <sheet name="Exampl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5"/>
  <sheetViews>
    <sheetView workbookViewId="0"/>
  </sheetViews>
  <cols>
    <col min="1" max="1" width="11.83203125" customWidth="1"/>
    <col min="2" max="2" width="18.83203125" customWidth="1"/>
    <col min="3" max="3" width="34.83203125" customWidth="1"/>
    <col min="4" max="4" width="8.83203125" customWidth="1"/>
    <col min="5" max="5" width="9.83203125" customWidth="1"/>
    <col min="6" max="6" width="12.83203125" customWidth="1"/>
    <col min="7" max="7" width="16.83203125" customWidth="1"/>
    <col min="8" max="8" width="9.83203125" customWidth="1"/>
    <col min="9" max="9" width="12.83203125" customWidth="1"/>
    <col min="10" max="10" width="9.83203125" customWidth="1"/>
    <col min="11" max="11" width="11.83203125" customWidth="1"/>
    <col min="12" max="12" width="34.83203125" customWidth="1"/>
  </cols>
  <sheetData>
    <row r="1">
      <c r="A1" t="str">
        <v>Equipment Maintenance Log</v>
      </c>
    </row>
    <row r="2">
      <c r="A2" t="str">
        <v>Free template from coplain.com/templates/equipment-maintenance-log — field guide and filled Example on that page.</v>
      </c>
    </row>
    <row r="3">
      <c r="A3" t="str">
        <v>Site / area</v>
      </c>
    </row>
    <row r="4">
      <c r="A4" t="str">
        <v>Log owner</v>
      </c>
    </row>
    <row r="5">
      <c r="A5" t="str">
        <v>As of</v>
      </c>
      <c r="B5" s="1">
        <f>TODAY()</f>
      </c>
    </row>
    <row r="6">
      <c r="A6" t="str">
        <v>Due-soon window (days)</v>
      </c>
      <c r="B6">
        <v>14</v>
      </c>
    </row>
    <row r="8">
      <c r="A8" t="str">
        <v>Equipment ID</v>
      </c>
      <c r="B8" t="str">
        <v>Equipment</v>
      </c>
      <c r="C8" t="str">
        <v>Task</v>
      </c>
      <c r="D8" t="str">
        <v>Type (PM / CM)</v>
      </c>
      <c r="E8" t="str">
        <v>Interval (days)</v>
      </c>
      <c r="F8" t="str">
        <v>Date done</v>
      </c>
      <c r="G8" t="str">
        <v>Done by</v>
      </c>
      <c r="H8" t="str">
        <v>Downtime (h)</v>
      </c>
      <c r="I8" t="str">
        <v>Next due</v>
      </c>
      <c r="J8" t="str">
        <v>Days to due</v>
      </c>
      <c r="K8" t="str">
        <v>Status</v>
      </c>
      <c r="L8" t="str">
        <v>Notes / parts used</v>
      </c>
    </row>
    <row r="9">
      <c r="I9" s="1">
        <f>IF(OR(E9="",F9=""),"",F9+E9)</f>
      </c>
      <c r="J9">
        <f>IF(I9="","",I9-$B$5)</f>
      </c>
      <c r="K9">
        <f>IF(A9="","",IF(D9="CM","Corrective",IF(I9="","",IF(COUNTIFS($A$9:$A$88,A9,$C$9:$C$88,C9,$F$9:$F$88,"&gt;"&amp;F9)&gt;0,"Superseded",IF(J9&lt;0,"Overdue",IF(J9&lt;=$B$6,"Due soon","OK"))))))</f>
      </c>
    </row>
    <row r="10">
      <c r="I10" s="1">
        <f>IF(OR(E10="",F10=""),"",F10+E10)</f>
      </c>
      <c r="J10">
        <f>IF(I10="","",I10-$B$5)</f>
      </c>
      <c r="K10">
        <f>IF(A10="","",IF(D10="CM","Corrective",IF(I10="","",IF(COUNTIFS($A$9:$A$88,A10,$C$9:$C$88,C10,$F$9:$F$88,"&gt;"&amp;F10)&gt;0,"Superseded",IF(J10&lt;0,"Overdue",IF(J10&lt;=$B$6,"Due soon","OK"))))))</f>
      </c>
    </row>
    <row r="11">
      <c r="I11" s="1">
        <f>IF(OR(E11="",F11=""),"",F11+E11)</f>
      </c>
      <c r="J11">
        <f>IF(I11="","",I11-$B$5)</f>
      </c>
      <c r="K11">
        <f>IF(A11="","",IF(D11="CM","Corrective",IF(I11="","",IF(COUNTIFS($A$9:$A$88,A11,$C$9:$C$88,C11,$F$9:$F$88,"&gt;"&amp;F11)&gt;0,"Superseded",IF(J11&lt;0,"Overdue",IF(J11&lt;=$B$6,"Due soon","OK"))))))</f>
      </c>
    </row>
    <row r="12">
      <c r="I12" s="1">
        <f>IF(OR(E12="",F12=""),"",F12+E12)</f>
      </c>
      <c r="J12">
        <f>IF(I12="","",I12-$B$5)</f>
      </c>
      <c r="K12">
        <f>IF(A12="","",IF(D12="CM","Corrective",IF(I12="","",IF(COUNTIFS($A$9:$A$88,A12,$C$9:$C$88,C12,$F$9:$F$88,"&gt;"&amp;F12)&gt;0,"Superseded",IF(J12&lt;0,"Overdue",IF(J12&lt;=$B$6,"Due soon","OK"))))))</f>
      </c>
    </row>
    <row r="13">
      <c r="I13" s="1">
        <f>IF(OR(E13="",F13=""),"",F13+E13)</f>
      </c>
      <c r="J13">
        <f>IF(I13="","",I13-$B$5)</f>
      </c>
      <c r="K13">
        <f>IF(A13="","",IF(D13="CM","Corrective",IF(I13="","",IF(COUNTIFS($A$9:$A$88,A13,$C$9:$C$88,C13,$F$9:$F$88,"&gt;"&amp;F13)&gt;0,"Superseded",IF(J13&lt;0,"Overdue",IF(J13&lt;=$B$6,"Due soon","OK"))))))</f>
      </c>
    </row>
    <row r="14">
      <c r="I14" s="1">
        <f>IF(OR(E14="",F14=""),"",F14+E14)</f>
      </c>
      <c r="J14">
        <f>IF(I14="","",I14-$B$5)</f>
      </c>
      <c r="K14">
        <f>IF(A14="","",IF(D14="CM","Corrective",IF(I14="","",IF(COUNTIFS($A$9:$A$88,A14,$C$9:$C$88,C14,$F$9:$F$88,"&gt;"&amp;F14)&gt;0,"Superseded",IF(J14&lt;0,"Overdue",IF(J14&lt;=$B$6,"Due soon","OK"))))))</f>
      </c>
    </row>
    <row r="15">
      <c r="I15" s="1">
        <f>IF(OR(E15="",F15=""),"",F15+E15)</f>
      </c>
      <c r="J15">
        <f>IF(I15="","",I15-$B$5)</f>
      </c>
      <c r="K15">
        <f>IF(A15="","",IF(D15="CM","Corrective",IF(I15="","",IF(COUNTIFS($A$9:$A$88,A15,$C$9:$C$88,C15,$F$9:$F$88,"&gt;"&amp;F15)&gt;0,"Superseded",IF(J15&lt;0,"Overdue",IF(J15&lt;=$B$6,"Due soon","OK"))))))</f>
      </c>
    </row>
    <row r="16">
      <c r="I16" s="1">
        <f>IF(OR(E16="",F16=""),"",F16+E16)</f>
      </c>
      <c r="J16">
        <f>IF(I16="","",I16-$B$5)</f>
      </c>
      <c r="K16">
        <f>IF(A16="","",IF(D16="CM","Corrective",IF(I16="","",IF(COUNTIFS($A$9:$A$88,A16,$C$9:$C$88,C16,$F$9:$F$88,"&gt;"&amp;F16)&gt;0,"Superseded",IF(J16&lt;0,"Overdue",IF(J16&lt;=$B$6,"Due soon","OK"))))))</f>
      </c>
    </row>
    <row r="17">
      <c r="I17" s="1">
        <f>IF(OR(E17="",F17=""),"",F17+E17)</f>
      </c>
      <c r="J17">
        <f>IF(I17="","",I17-$B$5)</f>
      </c>
      <c r="K17">
        <f>IF(A17="","",IF(D17="CM","Corrective",IF(I17="","",IF(COUNTIFS($A$9:$A$88,A17,$C$9:$C$88,C17,$F$9:$F$88,"&gt;"&amp;F17)&gt;0,"Superseded",IF(J17&lt;0,"Overdue",IF(J17&lt;=$B$6,"Due soon","OK"))))))</f>
      </c>
    </row>
    <row r="18">
      <c r="I18" s="1">
        <f>IF(OR(E18="",F18=""),"",F18+E18)</f>
      </c>
      <c r="J18">
        <f>IF(I18="","",I18-$B$5)</f>
      </c>
      <c r="K18">
        <f>IF(A18="","",IF(D18="CM","Corrective",IF(I18="","",IF(COUNTIFS($A$9:$A$88,A18,$C$9:$C$88,C18,$F$9:$F$88,"&gt;"&amp;F18)&gt;0,"Superseded",IF(J18&lt;0,"Overdue",IF(J18&lt;=$B$6,"Due soon","OK"))))))</f>
      </c>
    </row>
    <row r="19">
      <c r="I19" s="1">
        <f>IF(OR(E19="",F19=""),"",F19+E19)</f>
      </c>
      <c r="J19">
        <f>IF(I19="","",I19-$B$5)</f>
      </c>
      <c r="K19">
        <f>IF(A19="","",IF(D19="CM","Corrective",IF(I19="","",IF(COUNTIFS($A$9:$A$88,A19,$C$9:$C$88,C19,$F$9:$F$88,"&gt;"&amp;F19)&gt;0,"Superseded",IF(J19&lt;0,"Overdue",IF(J19&lt;=$B$6,"Due soon","OK"))))))</f>
      </c>
    </row>
    <row r="20">
      <c r="I20" s="1">
        <f>IF(OR(E20="",F20=""),"",F20+E20)</f>
      </c>
      <c r="J20">
        <f>IF(I20="","",I20-$B$5)</f>
      </c>
      <c r="K20">
        <f>IF(A20="","",IF(D20="CM","Corrective",IF(I20="","",IF(COUNTIFS($A$9:$A$88,A20,$C$9:$C$88,C20,$F$9:$F$88,"&gt;"&amp;F20)&gt;0,"Superseded",IF(J20&lt;0,"Overdue",IF(J20&lt;=$B$6,"Due soon","OK"))))))</f>
      </c>
    </row>
    <row r="21">
      <c r="I21" s="1">
        <f>IF(OR(E21="",F21=""),"",F21+E21)</f>
      </c>
      <c r="J21">
        <f>IF(I21="","",I21-$B$5)</f>
      </c>
      <c r="K21">
        <f>IF(A21="","",IF(D21="CM","Corrective",IF(I21="","",IF(COUNTIFS($A$9:$A$88,A21,$C$9:$C$88,C21,$F$9:$F$88,"&gt;"&amp;F21)&gt;0,"Superseded",IF(J21&lt;0,"Overdue",IF(J21&lt;=$B$6,"Due soon","OK"))))))</f>
      </c>
    </row>
    <row r="22">
      <c r="I22" s="1">
        <f>IF(OR(E22="",F22=""),"",F22+E22)</f>
      </c>
      <c r="J22">
        <f>IF(I22="","",I22-$B$5)</f>
      </c>
      <c r="K22">
        <f>IF(A22="","",IF(D22="CM","Corrective",IF(I22="","",IF(COUNTIFS($A$9:$A$88,A22,$C$9:$C$88,C22,$F$9:$F$88,"&gt;"&amp;F22)&gt;0,"Superseded",IF(J22&lt;0,"Overdue",IF(J22&lt;=$B$6,"Due soon","OK"))))))</f>
      </c>
    </row>
    <row r="23">
      <c r="I23" s="1">
        <f>IF(OR(E23="",F23=""),"",F23+E23)</f>
      </c>
      <c r="J23">
        <f>IF(I23="","",I23-$B$5)</f>
      </c>
      <c r="K23">
        <f>IF(A23="","",IF(D23="CM","Corrective",IF(I23="","",IF(COUNTIFS($A$9:$A$88,A23,$C$9:$C$88,C23,$F$9:$F$88,"&gt;"&amp;F23)&gt;0,"Superseded",IF(J23&lt;0,"Overdue",IF(J23&lt;=$B$6,"Due soon","OK"))))))</f>
      </c>
    </row>
    <row r="24">
      <c r="I24" s="1">
        <f>IF(OR(E24="",F24=""),"",F24+E24)</f>
      </c>
      <c r="J24">
        <f>IF(I24="","",I24-$B$5)</f>
      </c>
      <c r="K24">
        <f>IF(A24="","",IF(D24="CM","Corrective",IF(I24="","",IF(COUNTIFS($A$9:$A$88,A24,$C$9:$C$88,C24,$F$9:$F$88,"&gt;"&amp;F24)&gt;0,"Superseded",IF(J24&lt;0,"Overdue",IF(J24&lt;=$B$6,"Due soon","OK"))))))</f>
      </c>
    </row>
    <row r="25">
      <c r="I25" s="1">
        <f>IF(OR(E25="",F25=""),"",F25+E25)</f>
      </c>
      <c r="J25">
        <f>IF(I25="","",I25-$B$5)</f>
      </c>
      <c r="K25">
        <f>IF(A25="","",IF(D25="CM","Corrective",IF(I25="","",IF(COUNTIFS($A$9:$A$88,A25,$C$9:$C$88,C25,$F$9:$F$88,"&gt;"&amp;F25)&gt;0,"Superseded",IF(J25&lt;0,"Overdue",IF(J25&lt;=$B$6,"Due soon","OK"))))))</f>
      </c>
    </row>
    <row r="26">
      <c r="I26" s="1">
        <f>IF(OR(E26="",F26=""),"",F26+E26)</f>
      </c>
      <c r="J26">
        <f>IF(I26="","",I26-$B$5)</f>
      </c>
      <c r="K26">
        <f>IF(A26="","",IF(D26="CM","Corrective",IF(I26="","",IF(COUNTIFS($A$9:$A$88,A26,$C$9:$C$88,C26,$F$9:$F$88,"&gt;"&amp;F26)&gt;0,"Superseded",IF(J26&lt;0,"Overdue",IF(J26&lt;=$B$6,"Due soon","OK"))))))</f>
      </c>
    </row>
    <row r="27">
      <c r="I27" s="1">
        <f>IF(OR(E27="",F27=""),"",F27+E27)</f>
      </c>
      <c r="J27">
        <f>IF(I27="","",I27-$B$5)</f>
      </c>
      <c r="K27">
        <f>IF(A27="","",IF(D27="CM","Corrective",IF(I27="","",IF(COUNTIFS($A$9:$A$88,A27,$C$9:$C$88,C27,$F$9:$F$88,"&gt;"&amp;F27)&gt;0,"Superseded",IF(J27&lt;0,"Overdue",IF(J27&lt;=$B$6,"Due soon","OK"))))))</f>
      </c>
    </row>
    <row r="28">
      <c r="I28" s="1">
        <f>IF(OR(E28="",F28=""),"",F28+E28)</f>
      </c>
      <c r="J28">
        <f>IF(I28="","",I28-$B$5)</f>
      </c>
      <c r="K28">
        <f>IF(A28="","",IF(D28="CM","Corrective",IF(I28="","",IF(COUNTIFS($A$9:$A$88,A28,$C$9:$C$88,C28,$F$9:$F$88,"&gt;"&amp;F28)&gt;0,"Superseded",IF(J28&lt;0,"Overdue",IF(J28&lt;=$B$6,"Due soon","OK"))))))</f>
      </c>
    </row>
    <row r="29">
      <c r="I29" s="1">
        <f>IF(OR(E29="",F29=""),"",F29+E29)</f>
      </c>
      <c r="J29">
        <f>IF(I29="","",I29-$B$5)</f>
      </c>
      <c r="K29">
        <f>IF(A29="","",IF(D29="CM","Corrective",IF(I29="","",IF(COUNTIFS($A$9:$A$88,A29,$C$9:$C$88,C29,$F$9:$F$88,"&gt;"&amp;F29)&gt;0,"Superseded",IF(J29&lt;0,"Overdue",IF(J29&lt;=$B$6,"Due soon","OK"))))))</f>
      </c>
    </row>
    <row r="30">
      <c r="I30" s="1">
        <f>IF(OR(E30="",F30=""),"",F30+E30)</f>
      </c>
      <c r="J30">
        <f>IF(I30="","",I30-$B$5)</f>
      </c>
      <c r="K30">
        <f>IF(A30="","",IF(D30="CM","Corrective",IF(I30="","",IF(COUNTIFS($A$9:$A$88,A30,$C$9:$C$88,C30,$F$9:$F$88,"&gt;"&amp;F30)&gt;0,"Superseded",IF(J30&lt;0,"Overdue",IF(J30&lt;=$B$6,"Due soon","OK"))))))</f>
      </c>
    </row>
    <row r="31">
      <c r="I31" s="1">
        <f>IF(OR(E31="",F31=""),"",F31+E31)</f>
      </c>
      <c r="J31">
        <f>IF(I31="","",I31-$B$5)</f>
      </c>
      <c r="K31">
        <f>IF(A31="","",IF(D31="CM","Corrective",IF(I31="","",IF(COUNTIFS($A$9:$A$88,A31,$C$9:$C$88,C31,$F$9:$F$88,"&gt;"&amp;F31)&gt;0,"Superseded",IF(J31&lt;0,"Overdue",IF(J31&lt;=$B$6,"Due soon","OK"))))))</f>
      </c>
    </row>
    <row r="32">
      <c r="I32" s="1">
        <f>IF(OR(E32="",F32=""),"",F32+E32)</f>
      </c>
      <c r="J32">
        <f>IF(I32="","",I32-$B$5)</f>
      </c>
      <c r="K32">
        <f>IF(A32="","",IF(D32="CM","Corrective",IF(I32="","",IF(COUNTIFS($A$9:$A$88,A32,$C$9:$C$88,C32,$F$9:$F$88,"&gt;"&amp;F32)&gt;0,"Superseded",IF(J32&lt;0,"Overdue",IF(J32&lt;=$B$6,"Due soon","OK"))))))</f>
      </c>
    </row>
    <row r="33">
      <c r="I33" s="1">
        <f>IF(OR(E33="",F33=""),"",F33+E33)</f>
      </c>
      <c r="J33">
        <f>IF(I33="","",I33-$B$5)</f>
      </c>
      <c r="K33">
        <f>IF(A33="","",IF(D33="CM","Corrective",IF(I33="","",IF(COUNTIFS($A$9:$A$88,A33,$C$9:$C$88,C33,$F$9:$F$88,"&gt;"&amp;F33)&gt;0,"Superseded",IF(J33&lt;0,"Overdue",IF(J33&lt;=$B$6,"Due soon","OK"))))))</f>
      </c>
    </row>
    <row r="34">
      <c r="I34" s="1">
        <f>IF(OR(E34="",F34=""),"",F34+E34)</f>
      </c>
      <c r="J34">
        <f>IF(I34="","",I34-$B$5)</f>
      </c>
      <c r="K34">
        <f>IF(A34="","",IF(D34="CM","Corrective",IF(I34="","",IF(COUNTIFS($A$9:$A$88,A34,$C$9:$C$88,C34,$F$9:$F$88,"&gt;"&amp;F34)&gt;0,"Superseded",IF(J34&lt;0,"Overdue",IF(J34&lt;=$B$6,"Due soon","OK"))))))</f>
      </c>
    </row>
    <row r="35">
      <c r="I35" s="1">
        <f>IF(OR(E35="",F35=""),"",F35+E35)</f>
      </c>
      <c r="J35">
        <f>IF(I35="","",I35-$B$5)</f>
      </c>
      <c r="K35">
        <f>IF(A35="","",IF(D35="CM","Corrective",IF(I35="","",IF(COUNTIFS($A$9:$A$88,A35,$C$9:$C$88,C35,$F$9:$F$88,"&gt;"&amp;F35)&gt;0,"Superseded",IF(J35&lt;0,"Overdue",IF(J35&lt;=$B$6,"Due soon","OK"))))))</f>
      </c>
    </row>
    <row r="36">
      <c r="I36" s="1">
        <f>IF(OR(E36="",F36=""),"",F36+E36)</f>
      </c>
      <c r="J36">
        <f>IF(I36="","",I36-$B$5)</f>
      </c>
      <c r="K36">
        <f>IF(A36="","",IF(D36="CM","Corrective",IF(I36="","",IF(COUNTIFS($A$9:$A$88,A36,$C$9:$C$88,C36,$F$9:$F$88,"&gt;"&amp;F36)&gt;0,"Superseded",IF(J36&lt;0,"Overdue",IF(J36&lt;=$B$6,"Due soon","OK"))))))</f>
      </c>
    </row>
    <row r="37">
      <c r="I37" s="1">
        <f>IF(OR(E37="",F37=""),"",F37+E37)</f>
      </c>
      <c r="J37">
        <f>IF(I37="","",I37-$B$5)</f>
      </c>
      <c r="K37">
        <f>IF(A37="","",IF(D37="CM","Corrective",IF(I37="","",IF(COUNTIFS($A$9:$A$88,A37,$C$9:$C$88,C37,$F$9:$F$88,"&gt;"&amp;F37)&gt;0,"Superseded",IF(J37&lt;0,"Overdue",IF(J37&lt;=$B$6,"Due soon","OK"))))))</f>
      </c>
    </row>
    <row r="38">
      <c r="I38" s="1">
        <f>IF(OR(E38="",F38=""),"",F38+E38)</f>
      </c>
      <c r="J38">
        <f>IF(I38="","",I38-$B$5)</f>
      </c>
      <c r="K38">
        <f>IF(A38="","",IF(D38="CM","Corrective",IF(I38="","",IF(COUNTIFS($A$9:$A$88,A38,$C$9:$C$88,C38,$F$9:$F$88,"&gt;"&amp;F38)&gt;0,"Superseded",IF(J38&lt;0,"Overdue",IF(J38&lt;=$B$6,"Due soon","OK"))))))</f>
      </c>
    </row>
    <row r="39">
      <c r="I39" s="1">
        <f>IF(OR(E39="",F39=""),"",F39+E39)</f>
      </c>
      <c r="J39">
        <f>IF(I39="","",I39-$B$5)</f>
      </c>
      <c r="K39">
        <f>IF(A39="","",IF(D39="CM","Corrective",IF(I39="","",IF(COUNTIFS($A$9:$A$88,A39,$C$9:$C$88,C39,$F$9:$F$88,"&gt;"&amp;F39)&gt;0,"Superseded",IF(J39&lt;0,"Overdue",IF(J39&lt;=$B$6,"Due soon","OK"))))))</f>
      </c>
    </row>
    <row r="40">
      <c r="I40" s="1">
        <f>IF(OR(E40="",F40=""),"",F40+E40)</f>
      </c>
      <c r="J40">
        <f>IF(I40="","",I40-$B$5)</f>
      </c>
      <c r="K40">
        <f>IF(A40="","",IF(D40="CM","Corrective",IF(I40="","",IF(COUNTIFS($A$9:$A$88,A40,$C$9:$C$88,C40,$F$9:$F$88,"&gt;"&amp;F40)&gt;0,"Superseded",IF(J40&lt;0,"Overdue",IF(J40&lt;=$B$6,"Due soon","OK"))))))</f>
      </c>
    </row>
    <row r="41">
      <c r="I41" s="1">
        <f>IF(OR(E41="",F41=""),"",F41+E41)</f>
      </c>
      <c r="J41">
        <f>IF(I41="","",I41-$B$5)</f>
      </c>
      <c r="K41">
        <f>IF(A41="","",IF(D41="CM","Corrective",IF(I41="","",IF(COUNTIFS($A$9:$A$88,A41,$C$9:$C$88,C41,$F$9:$F$88,"&gt;"&amp;F41)&gt;0,"Superseded",IF(J41&lt;0,"Overdue",IF(J41&lt;=$B$6,"Due soon","OK"))))))</f>
      </c>
    </row>
    <row r="42">
      <c r="I42" s="1">
        <f>IF(OR(E42="",F42=""),"",F42+E42)</f>
      </c>
      <c r="J42">
        <f>IF(I42="","",I42-$B$5)</f>
      </c>
      <c r="K42">
        <f>IF(A42="","",IF(D42="CM","Corrective",IF(I42="","",IF(COUNTIFS($A$9:$A$88,A42,$C$9:$C$88,C42,$F$9:$F$88,"&gt;"&amp;F42)&gt;0,"Superseded",IF(J42&lt;0,"Overdue",IF(J42&lt;=$B$6,"Due soon","OK"))))))</f>
      </c>
    </row>
    <row r="43">
      <c r="I43" s="1">
        <f>IF(OR(E43="",F43=""),"",F43+E43)</f>
      </c>
      <c r="J43">
        <f>IF(I43="","",I43-$B$5)</f>
      </c>
      <c r="K43">
        <f>IF(A43="","",IF(D43="CM","Corrective",IF(I43="","",IF(COUNTIFS($A$9:$A$88,A43,$C$9:$C$88,C43,$F$9:$F$88,"&gt;"&amp;F43)&gt;0,"Superseded",IF(J43&lt;0,"Overdue",IF(J43&lt;=$B$6,"Due soon","OK"))))))</f>
      </c>
    </row>
    <row r="44">
      <c r="I44" s="1">
        <f>IF(OR(E44="",F44=""),"",F44+E44)</f>
      </c>
      <c r="J44">
        <f>IF(I44="","",I44-$B$5)</f>
      </c>
      <c r="K44">
        <f>IF(A44="","",IF(D44="CM","Corrective",IF(I44="","",IF(COUNTIFS($A$9:$A$88,A44,$C$9:$C$88,C44,$F$9:$F$88,"&gt;"&amp;F44)&gt;0,"Superseded",IF(J44&lt;0,"Overdue",IF(J44&lt;=$B$6,"Due soon","OK"))))))</f>
      </c>
    </row>
    <row r="45">
      <c r="I45" s="1">
        <f>IF(OR(E45="",F45=""),"",F45+E45)</f>
      </c>
      <c r="J45">
        <f>IF(I45="","",I45-$B$5)</f>
      </c>
      <c r="K45">
        <f>IF(A45="","",IF(D45="CM","Corrective",IF(I45="","",IF(COUNTIFS($A$9:$A$88,A45,$C$9:$C$88,C45,$F$9:$F$88,"&gt;"&amp;F45)&gt;0,"Superseded",IF(J45&lt;0,"Overdue",IF(J45&lt;=$B$6,"Due soon","OK"))))))</f>
      </c>
    </row>
    <row r="46">
      <c r="I46" s="1">
        <f>IF(OR(E46="",F46=""),"",F46+E46)</f>
      </c>
      <c r="J46">
        <f>IF(I46="","",I46-$B$5)</f>
      </c>
      <c r="K46">
        <f>IF(A46="","",IF(D46="CM","Corrective",IF(I46="","",IF(COUNTIFS($A$9:$A$88,A46,$C$9:$C$88,C46,$F$9:$F$88,"&gt;"&amp;F46)&gt;0,"Superseded",IF(J46&lt;0,"Overdue",IF(J46&lt;=$B$6,"Due soon","OK"))))))</f>
      </c>
    </row>
    <row r="47">
      <c r="I47" s="1">
        <f>IF(OR(E47="",F47=""),"",F47+E47)</f>
      </c>
      <c r="J47">
        <f>IF(I47="","",I47-$B$5)</f>
      </c>
      <c r="K47">
        <f>IF(A47="","",IF(D47="CM","Corrective",IF(I47="","",IF(COUNTIFS($A$9:$A$88,A47,$C$9:$C$88,C47,$F$9:$F$88,"&gt;"&amp;F47)&gt;0,"Superseded",IF(J47&lt;0,"Overdue",IF(J47&lt;=$B$6,"Due soon","OK"))))))</f>
      </c>
    </row>
    <row r="48">
      <c r="I48" s="1">
        <f>IF(OR(E48="",F48=""),"",F48+E48)</f>
      </c>
      <c r="J48">
        <f>IF(I48="","",I48-$B$5)</f>
      </c>
      <c r="K48">
        <f>IF(A48="","",IF(D48="CM","Corrective",IF(I48="","",IF(COUNTIFS($A$9:$A$88,A48,$C$9:$C$88,C48,$F$9:$F$88,"&gt;"&amp;F48)&gt;0,"Superseded",IF(J48&lt;0,"Overdue",IF(J48&lt;=$B$6,"Due soon","OK"))))))</f>
      </c>
    </row>
    <row r="49">
      <c r="I49" s="1">
        <f>IF(OR(E49="",F49=""),"",F49+E49)</f>
      </c>
      <c r="J49">
        <f>IF(I49="","",I49-$B$5)</f>
      </c>
      <c r="K49">
        <f>IF(A49="","",IF(D49="CM","Corrective",IF(I49="","",IF(COUNTIFS($A$9:$A$88,A49,$C$9:$C$88,C49,$F$9:$F$88,"&gt;"&amp;F49)&gt;0,"Superseded",IF(J49&lt;0,"Overdue",IF(J49&lt;=$B$6,"Due soon","OK"))))))</f>
      </c>
    </row>
    <row r="50">
      <c r="I50" s="1">
        <f>IF(OR(E50="",F50=""),"",F50+E50)</f>
      </c>
      <c r="J50">
        <f>IF(I50="","",I50-$B$5)</f>
      </c>
      <c r="K50">
        <f>IF(A50="","",IF(D50="CM","Corrective",IF(I50="","",IF(COUNTIFS($A$9:$A$88,A50,$C$9:$C$88,C50,$F$9:$F$88,"&gt;"&amp;F50)&gt;0,"Superseded",IF(J50&lt;0,"Overdue",IF(J50&lt;=$B$6,"Due soon","OK"))))))</f>
      </c>
    </row>
    <row r="51">
      <c r="I51" s="1">
        <f>IF(OR(E51="",F51=""),"",F51+E51)</f>
      </c>
      <c r="J51">
        <f>IF(I51="","",I51-$B$5)</f>
      </c>
      <c r="K51">
        <f>IF(A51="","",IF(D51="CM","Corrective",IF(I51="","",IF(COUNTIFS($A$9:$A$88,A51,$C$9:$C$88,C51,$F$9:$F$88,"&gt;"&amp;F51)&gt;0,"Superseded",IF(J51&lt;0,"Overdue",IF(J51&lt;=$B$6,"Due soon","OK"))))))</f>
      </c>
    </row>
    <row r="52">
      <c r="I52" s="1">
        <f>IF(OR(E52="",F52=""),"",F52+E52)</f>
      </c>
      <c r="J52">
        <f>IF(I52="","",I52-$B$5)</f>
      </c>
      <c r="K52">
        <f>IF(A52="","",IF(D52="CM","Corrective",IF(I52="","",IF(COUNTIFS($A$9:$A$88,A52,$C$9:$C$88,C52,$F$9:$F$88,"&gt;"&amp;F52)&gt;0,"Superseded",IF(J52&lt;0,"Overdue",IF(J52&lt;=$B$6,"Due soon","OK"))))))</f>
      </c>
    </row>
    <row r="53">
      <c r="I53" s="1">
        <f>IF(OR(E53="",F53=""),"",F53+E53)</f>
      </c>
      <c r="J53">
        <f>IF(I53="","",I53-$B$5)</f>
      </c>
      <c r="K53">
        <f>IF(A53="","",IF(D53="CM","Corrective",IF(I53="","",IF(COUNTIFS($A$9:$A$88,A53,$C$9:$C$88,C53,$F$9:$F$88,"&gt;"&amp;F53)&gt;0,"Superseded",IF(J53&lt;0,"Overdue",IF(J53&lt;=$B$6,"Due soon","OK"))))))</f>
      </c>
    </row>
    <row r="54">
      <c r="I54" s="1">
        <f>IF(OR(E54="",F54=""),"",F54+E54)</f>
      </c>
      <c r="J54">
        <f>IF(I54="","",I54-$B$5)</f>
      </c>
      <c r="K54">
        <f>IF(A54="","",IF(D54="CM","Corrective",IF(I54="","",IF(COUNTIFS($A$9:$A$88,A54,$C$9:$C$88,C54,$F$9:$F$88,"&gt;"&amp;F54)&gt;0,"Superseded",IF(J54&lt;0,"Overdue",IF(J54&lt;=$B$6,"Due soon","OK"))))))</f>
      </c>
    </row>
    <row r="55">
      <c r="I55" s="1">
        <f>IF(OR(E55="",F55=""),"",F55+E55)</f>
      </c>
      <c r="J55">
        <f>IF(I55="","",I55-$B$5)</f>
      </c>
      <c r="K55">
        <f>IF(A55="","",IF(D55="CM","Corrective",IF(I55="","",IF(COUNTIFS($A$9:$A$88,A55,$C$9:$C$88,C55,$F$9:$F$88,"&gt;"&amp;F55)&gt;0,"Superseded",IF(J55&lt;0,"Overdue",IF(J55&lt;=$B$6,"Due soon","OK"))))))</f>
      </c>
    </row>
    <row r="56">
      <c r="I56" s="1">
        <f>IF(OR(E56="",F56=""),"",F56+E56)</f>
      </c>
      <c r="J56">
        <f>IF(I56="","",I56-$B$5)</f>
      </c>
      <c r="K56">
        <f>IF(A56="","",IF(D56="CM","Corrective",IF(I56="","",IF(COUNTIFS($A$9:$A$88,A56,$C$9:$C$88,C56,$F$9:$F$88,"&gt;"&amp;F56)&gt;0,"Superseded",IF(J56&lt;0,"Overdue",IF(J56&lt;=$B$6,"Due soon","OK"))))))</f>
      </c>
    </row>
    <row r="57">
      <c r="I57" s="1">
        <f>IF(OR(E57="",F57=""),"",F57+E57)</f>
      </c>
      <c r="J57">
        <f>IF(I57="","",I57-$B$5)</f>
      </c>
      <c r="K57">
        <f>IF(A57="","",IF(D57="CM","Corrective",IF(I57="","",IF(COUNTIFS($A$9:$A$88,A57,$C$9:$C$88,C57,$F$9:$F$88,"&gt;"&amp;F57)&gt;0,"Superseded",IF(J57&lt;0,"Overdue",IF(J57&lt;=$B$6,"Due soon","OK"))))))</f>
      </c>
    </row>
    <row r="58">
      <c r="I58" s="1">
        <f>IF(OR(E58="",F58=""),"",F58+E58)</f>
      </c>
      <c r="J58">
        <f>IF(I58="","",I58-$B$5)</f>
      </c>
      <c r="K58">
        <f>IF(A58="","",IF(D58="CM","Corrective",IF(I58="","",IF(COUNTIFS($A$9:$A$88,A58,$C$9:$C$88,C58,$F$9:$F$88,"&gt;"&amp;F58)&gt;0,"Superseded",IF(J58&lt;0,"Overdue",IF(J58&lt;=$B$6,"Due soon","OK"))))))</f>
      </c>
    </row>
    <row r="59">
      <c r="I59" s="1">
        <f>IF(OR(E59="",F59=""),"",F59+E59)</f>
      </c>
      <c r="J59">
        <f>IF(I59="","",I59-$B$5)</f>
      </c>
      <c r="K59">
        <f>IF(A59="","",IF(D59="CM","Corrective",IF(I59="","",IF(COUNTIFS($A$9:$A$88,A59,$C$9:$C$88,C59,$F$9:$F$88,"&gt;"&amp;F59)&gt;0,"Superseded",IF(J59&lt;0,"Overdue",IF(J59&lt;=$B$6,"Due soon","OK"))))))</f>
      </c>
    </row>
    <row r="60">
      <c r="I60" s="1">
        <f>IF(OR(E60="",F60=""),"",F60+E60)</f>
      </c>
      <c r="J60">
        <f>IF(I60="","",I60-$B$5)</f>
      </c>
      <c r="K60">
        <f>IF(A60="","",IF(D60="CM","Corrective",IF(I60="","",IF(COUNTIFS($A$9:$A$88,A60,$C$9:$C$88,C60,$F$9:$F$88,"&gt;"&amp;F60)&gt;0,"Superseded",IF(J60&lt;0,"Overdue",IF(J60&lt;=$B$6,"Due soon","OK"))))))</f>
      </c>
    </row>
    <row r="61">
      <c r="I61" s="1">
        <f>IF(OR(E61="",F61=""),"",F61+E61)</f>
      </c>
      <c r="J61">
        <f>IF(I61="","",I61-$B$5)</f>
      </c>
      <c r="K61">
        <f>IF(A61="","",IF(D61="CM","Corrective",IF(I61="","",IF(COUNTIFS($A$9:$A$88,A61,$C$9:$C$88,C61,$F$9:$F$88,"&gt;"&amp;F61)&gt;0,"Superseded",IF(J61&lt;0,"Overdue",IF(J61&lt;=$B$6,"Due soon","OK"))))))</f>
      </c>
    </row>
    <row r="62">
      <c r="I62" s="1">
        <f>IF(OR(E62="",F62=""),"",F62+E62)</f>
      </c>
      <c r="J62">
        <f>IF(I62="","",I62-$B$5)</f>
      </c>
      <c r="K62">
        <f>IF(A62="","",IF(D62="CM","Corrective",IF(I62="","",IF(COUNTIFS($A$9:$A$88,A62,$C$9:$C$88,C62,$F$9:$F$88,"&gt;"&amp;F62)&gt;0,"Superseded",IF(J62&lt;0,"Overdue",IF(J62&lt;=$B$6,"Due soon","OK"))))))</f>
      </c>
    </row>
    <row r="63">
      <c r="I63" s="1">
        <f>IF(OR(E63="",F63=""),"",F63+E63)</f>
      </c>
      <c r="J63">
        <f>IF(I63="","",I63-$B$5)</f>
      </c>
      <c r="K63">
        <f>IF(A63="","",IF(D63="CM","Corrective",IF(I63="","",IF(COUNTIFS($A$9:$A$88,A63,$C$9:$C$88,C63,$F$9:$F$88,"&gt;"&amp;F63)&gt;0,"Superseded",IF(J63&lt;0,"Overdue",IF(J63&lt;=$B$6,"Due soon","OK"))))))</f>
      </c>
    </row>
    <row r="64">
      <c r="I64" s="1">
        <f>IF(OR(E64="",F64=""),"",F64+E64)</f>
      </c>
      <c r="J64">
        <f>IF(I64="","",I64-$B$5)</f>
      </c>
      <c r="K64">
        <f>IF(A64="","",IF(D64="CM","Corrective",IF(I64="","",IF(COUNTIFS($A$9:$A$88,A64,$C$9:$C$88,C64,$F$9:$F$88,"&gt;"&amp;F64)&gt;0,"Superseded",IF(J64&lt;0,"Overdue",IF(J64&lt;=$B$6,"Due soon","OK"))))))</f>
      </c>
    </row>
    <row r="65">
      <c r="I65" s="1">
        <f>IF(OR(E65="",F65=""),"",F65+E65)</f>
      </c>
      <c r="J65">
        <f>IF(I65="","",I65-$B$5)</f>
      </c>
      <c r="K65">
        <f>IF(A65="","",IF(D65="CM","Corrective",IF(I65="","",IF(COUNTIFS($A$9:$A$88,A65,$C$9:$C$88,C65,$F$9:$F$88,"&gt;"&amp;F65)&gt;0,"Superseded",IF(J65&lt;0,"Overdue",IF(J65&lt;=$B$6,"Due soon","OK"))))))</f>
      </c>
    </row>
    <row r="66">
      <c r="I66" s="1">
        <f>IF(OR(E66="",F66=""),"",F66+E66)</f>
      </c>
      <c r="J66">
        <f>IF(I66="","",I66-$B$5)</f>
      </c>
      <c r="K66">
        <f>IF(A66="","",IF(D66="CM","Corrective",IF(I66="","",IF(COUNTIFS($A$9:$A$88,A66,$C$9:$C$88,C66,$F$9:$F$88,"&gt;"&amp;F66)&gt;0,"Superseded",IF(J66&lt;0,"Overdue",IF(J66&lt;=$B$6,"Due soon","OK"))))))</f>
      </c>
    </row>
    <row r="67">
      <c r="I67" s="1">
        <f>IF(OR(E67="",F67=""),"",F67+E67)</f>
      </c>
      <c r="J67">
        <f>IF(I67="","",I67-$B$5)</f>
      </c>
      <c r="K67">
        <f>IF(A67="","",IF(D67="CM","Corrective",IF(I67="","",IF(COUNTIFS($A$9:$A$88,A67,$C$9:$C$88,C67,$F$9:$F$88,"&gt;"&amp;F67)&gt;0,"Superseded",IF(J67&lt;0,"Overdue",IF(J67&lt;=$B$6,"Due soon","OK"))))))</f>
      </c>
    </row>
    <row r="68">
      <c r="I68" s="1">
        <f>IF(OR(E68="",F68=""),"",F68+E68)</f>
      </c>
      <c r="J68">
        <f>IF(I68="","",I68-$B$5)</f>
      </c>
      <c r="K68">
        <f>IF(A68="","",IF(D68="CM","Corrective",IF(I68="","",IF(COUNTIFS($A$9:$A$88,A68,$C$9:$C$88,C68,$F$9:$F$88,"&gt;"&amp;F68)&gt;0,"Superseded",IF(J68&lt;0,"Overdue",IF(J68&lt;=$B$6,"Due soon","OK"))))))</f>
      </c>
    </row>
    <row r="69">
      <c r="I69" s="1">
        <f>IF(OR(E69="",F69=""),"",F69+E69)</f>
      </c>
      <c r="J69">
        <f>IF(I69="","",I69-$B$5)</f>
      </c>
      <c r="K69">
        <f>IF(A69="","",IF(D69="CM","Corrective",IF(I69="","",IF(COUNTIFS($A$9:$A$88,A69,$C$9:$C$88,C69,$F$9:$F$88,"&gt;"&amp;F69)&gt;0,"Superseded",IF(J69&lt;0,"Overdue",IF(J69&lt;=$B$6,"Due soon","OK"))))))</f>
      </c>
    </row>
    <row r="70">
      <c r="I70" s="1">
        <f>IF(OR(E70="",F70=""),"",F70+E70)</f>
      </c>
      <c r="J70">
        <f>IF(I70="","",I70-$B$5)</f>
      </c>
      <c r="K70">
        <f>IF(A70="","",IF(D70="CM","Corrective",IF(I70="","",IF(COUNTIFS($A$9:$A$88,A70,$C$9:$C$88,C70,$F$9:$F$88,"&gt;"&amp;F70)&gt;0,"Superseded",IF(J70&lt;0,"Overdue",IF(J70&lt;=$B$6,"Due soon","OK"))))))</f>
      </c>
    </row>
    <row r="71">
      <c r="I71" s="1">
        <f>IF(OR(E71="",F71=""),"",F71+E71)</f>
      </c>
      <c r="J71">
        <f>IF(I71="","",I71-$B$5)</f>
      </c>
      <c r="K71">
        <f>IF(A71="","",IF(D71="CM","Corrective",IF(I71="","",IF(COUNTIFS($A$9:$A$88,A71,$C$9:$C$88,C71,$F$9:$F$88,"&gt;"&amp;F71)&gt;0,"Superseded",IF(J71&lt;0,"Overdue",IF(J71&lt;=$B$6,"Due soon","OK"))))))</f>
      </c>
    </row>
    <row r="72">
      <c r="I72" s="1">
        <f>IF(OR(E72="",F72=""),"",F72+E72)</f>
      </c>
      <c r="J72">
        <f>IF(I72="","",I72-$B$5)</f>
      </c>
      <c r="K72">
        <f>IF(A72="","",IF(D72="CM","Corrective",IF(I72="","",IF(COUNTIFS($A$9:$A$88,A72,$C$9:$C$88,C72,$F$9:$F$88,"&gt;"&amp;F72)&gt;0,"Superseded",IF(J72&lt;0,"Overdue",IF(J72&lt;=$B$6,"Due soon","OK"))))))</f>
      </c>
    </row>
    <row r="73">
      <c r="I73" s="1">
        <f>IF(OR(E73="",F73=""),"",F73+E73)</f>
      </c>
      <c r="J73">
        <f>IF(I73="","",I73-$B$5)</f>
      </c>
      <c r="K73">
        <f>IF(A73="","",IF(D73="CM","Corrective",IF(I73="","",IF(COUNTIFS($A$9:$A$88,A73,$C$9:$C$88,C73,$F$9:$F$88,"&gt;"&amp;F73)&gt;0,"Superseded",IF(J73&lt;0,"Overdue",IF(J73&lt;=$B$6,"Due soon","OK"))))))</f>
      </c>
    </row>
    <row r="74">
      <c r="I74" s="1">
        <f>IF(OR(E74="",F74=""),"",F74+E74)</f>
      </c>
      <c r="J74">
        <f>IF(I74="","",I74-$B$5)</f>
      </c>
      <c r="K74">
        <f>IF(A74="","",IF(D74="CM","Corrective",IF(I74="","",IF(COUNTIFS($A$9:$A$88,A74,$C$9:$C$88,C74,$F$9:$F$88,"&gt;"&amp;F74)&gt;0,"Superseded",IF(J74&lt;0,"Overdue",IF(J74&lt;=$B$6,"Due soon","OK"))))))</f>
      </c>
    </row>
    <row r="75">
      <c r="I75" s="1">
        <f>IF(OR(E75="",F75=""),"",F75+E75)</f>
      </c>
      <c r="J75">
        <f>IF(I75="","",I75-$B$5)</f>
      </c>
      <c r="K75">
        <f>IF(A75="","",IF(D75="CM","Corrective",IF(I75="","",IF(COUNTIFS($A$9:$A$88,A75,$C$9:$C$88,C75,$F$9:$F$88,"&gt;"&amp;F75)&gt;0,"Superseded",IF(J75&lt;0,"Overdue",IF(J75&lt;=$B$6,"Due soon","OK"))))))</f>
      </c>
    </row>
    <row r="76">
      <c r="I76" s="1">
        <f>IF(OR(E76="",F76=""),"",F76+E76)</f>
      </c>
      <c r="J76">
        <f>IF(I76="","",I76-$B$5)</f>
      </c>
      <c r="K76">
        <f>IF(A76="","",IF(D76="CM","Corrective",IF(I76="","",IF(COUNTIFS($A$9:$A$88,A76,$C$9:$C$88,C76,$F$9:$F$88,"&gt;"&amp;F76)&gt;0,"Superseded",IF(J76&lt;0,"Overdue",IF(J76&lt;=$B$6,"Due soon","OK"))))))</f>
      </c>
    </row>
    <row r="77">
      <c r="I77" s="1">
        <f>IF(OR(E77="",F77=""),"",F77+E77)</f>
      </c>
      <c r="J77">
        <f>IF(I77="","",I77-$B$5)</f>
      </c>
      <c r="K77">
        <f>IF(A77="","",IF(D77="CM","Corrective",IF(I77="","",IF(COUNTIFS($A$9:$A$88,A77,$C$9:$C$88,C77,$F$9:$F$88,"&gt;"&amp;F77)&gt;0,"Superseded",IF(J77&lt;0,"Overdue",IF(J77&lt;=$B$6,"Due soon","OK"))))))</f>
      </c>
    </row>
    <row r="78">
      <c r="I78" s="1">
        <f>IF(OR(E78="",F78=""),"",F78+E78)</f>
      </c>
      <c r="J78">
        <f>IF(I78="","",I78-$B$5)</f>
      </c>
      <c r="K78">
        <f>IF(A78="","",IF(D78="CM","Corrective",IF(I78="","",IF(COUNTIFS($A$9:$A$88,A78,$C$9:$C$88,C78,$F$9:$F$88,"&gt;"&amp;F78)&gt;0,"Superseded",IF(J78&lt;0,"Overdue",IF(J78&lt;=$B$6,"Due soon","OK"))))))</f>
      </c>
    </row>
    <row r="79">
      <c r="I79" s="1">
        <f>IF(OR(E79="",F79=""),"",F79+E79)</f>
      </c>
      <c r="J79">
        <f>IF(I79="","",I79-$B$5)</f>
      </c>
      <c r="K79">
        <f>IF(A79="","",IF(D79="CM","Corrective",IF(I79="","",IF(COUNTIFS($A$9:$A$88,A79,$C$9:$C$88,C79,$F$9:$F$88,"&gt;"&amp;F79)&gt;0,"Superseded",IF(J79&lt;0,"Overdue",IF(J79&lt;=$B$6,"Due soon","OK"))))))</f>
      </c>
    </row>
    <row r="80">
      <c r="I80" s="1">
        <f>IF(OR(E80="",F80=""),"",F80+E80)</f>
      </c>
      <c r="J80">
        <f>IF(I80="","",I80-$B$5)</f>
      </c>
      <c r="K80">
        <f>IF(A80="","",IF(D80="CM","Corrective",IF(I80="","",IF(COUNTIFS($A$9:$A$88,A80,$C$9:$C$88,C80,$F$9:$F$88,"&gt;"&amp;F80)&gt;0,"Superseded",IF(J80&lt;0,"Overdue",IF(J80&lt;=$B$6,"Due soon","OK"))))))</f>
      </c>
    </row>
    <row r="81">
      <c r="I81" s="1">
        <f>IF(OR(E81="",F81=""),"",F81+E81)</f>
      </c>
      <c r="J81">
        <f>IF(I81="","",I81-$B$5)</f>
      </c>
      <c r="K81">
        <f>IF(A81="","",IF(D81="CM","Corrective",IF(I81="","",IF(COUNTIFS($A$9:$A$88,A81,$C$9:$C$88,C81,$F$9:$F$88,"&gt;"&amp;F81)&gt;0,"Superseded",IF(J81&lt;0,"Overdue",IF(J81&lt;=$B$6,"Due soon","OK"))))))</f>
      </c>
    </row>
    <row r="82">
      <c r="I82" s="1">
        <f>IF(OR(E82="",F82=""),"",F82+E82)</f>
      </c>
      <c r="J82">
        <f>IF(I82="","",I82-$B$5)</f>
      </c>
      <c r="K82">
        <f>IF(A82="","",IF(D82="CM","Corrective",IF(I82="","",IF(COUNTIFS($A$9:$A$88,A82,$C$9:$C$88,C82,$F$9:$F$88,"&gt;"&amp;F82)&gt;0,"Superseded",IF(J82&lt;0,"Overdue",IF(J82&lt;=$B$6,"Due soon","OK"))))))</f>
      </c>
    </row>
    <row r="83">
      <c r="I83" s="1">
        <f>IF(OR(E83="",F83=""),"",F83+E83)</f>
      </c>
      <c r="J83">
        <f>IF(I83="","",I83-$B$5)</f>
      </c>
      <c r="K83">
        <f>IF(A83="","",IF(D83="CM","Corrective",IF(I83="","",IF(COUNTIFS($A$9:$A$88,A83,$C$9:$C$88,C83,$F$9:$F$88,"&gt;"&amp;F83)&gt;0,"Superseded",IF(J83&lt;0,"Overdue",IF(J83&lt;=$B$6,"Due soon","OK"))))))</f>
      </c>
    </row>
    <row r="84">
      <c r="I84" s="1">
        <f>IF(OR(E84="",F84=""),"",F84+E84)</f>
      </c>
      <c r="J84">
        <f>IF(I84="","",I84-$B$5)</f>
      </c>
      <c r="K84">
        <f>IF(A84="","",IF(D84="CM","Corrective",IF(I84="","",IF(COUNTIFS($A$9:$A$88,A84,$C$9:$C$88,C84,$F$9:$F$88,"&gt;"&amp;F84)&gt;0,"Superseded",IF(J84&lt;0,"Overdue",IF(J84&lt;=$B$6,"Due soon","OK"))))))</f>
      </c>
    </row>
    <row r="85">
      <c r="I85" s="1">
        <f>IF(OR(E85="",F85=""),"",F85+E85)</f>
      </c>
      <c r="J85">
        <f>IF(I85="","",I85-$B$5)</f>
      </c>
      <c r="K85">
        <f>IF(A85="","",IF(D85="CM","Corrective",IF(I85="","",IF(COUNTIFS($A$9:$A$88,A85,$C$9:$C$88,C85,$F$9:$F$88,"&gt;"&amp;F85)&gt;0,"Superseded",IF(J85&lt;0,"Overdue",IF(J85&lt;=$B$6,"Due soon","OK"))))))</f>
      </c>
    </row>
    <row r="86">
      <c r="I86" s="1">
        <f>IF(OR(E86="",F86=""),"",F86+E86)</f>
      </c>
      <c r="J86">
        <f>IF(I86="","",I86-$B$5)</f>
      </c>
      <c r="K86">
        <f>IF(A86="","",IF(D86="CM","Corrective",IF(I86="","",IF(COUNTIFS($A$9:$A$88,A86,$C$9:$C$88,C86,$F$9:$F$88,"&gt;"&amp;F86)&gt;0,"Superseded",IF(J86&lt;0,"Overdue",IF(J86&lt;=$B$6,"Due soon","OK"))))))</f>
      </c>
    </row>
    <row r="87">
      <c r="I87" s="1">
        <f>IF(OR(E87="",F87=""),"",F87+E87)</f>
      </c>
      <c r="J87">
        <f>IF(I87="","",I87-$B$5)</f>
      </c>
      <c r="K87">
        <f>IF(A87="","",IF(D87="CM","Corrective",IF(I87="","",IF(COUNTIFS($A$9:$A$88,A87,$C$9:$C$88,C87,$F$9:$F$88,"&gt;"&amp;F87)&gt;0,"Superseded",IF(J87&lt;0,"Overdue",IF(J87&lt;=$B$6,"Due soon","OK"))))))</f>
      </c>
    </row>
    <row r="88">
      <c r="I88" s="1">
        <f>IF(OR(E88="",F88=""),"",F88+E88)</f>
      </c>
      <c r="J88">
        <f>IF(I88="","",I88-$B$5)</f>
      </c>
      <c r="K88">
        <f>IF(A88="","",IF(D88="CM","Corrective",IF(I88="","",IF(COUNTIFS($A$9:$A$88,A88,$C$9:$C$88,C88,$F$9:$F$88,"&gt;"&amp;F88)&gt;0,"Superseded",IF(J88&lt;0,"Overdue",IF(J88&lt;=$B$6,"Due soon","OK"))))))</f>
      </c>
    </row>
    <row r="90">
      <c r="A90" t="str">
        <v>PM tasks overdue</v>
      </c>
      <c r="B90">
        <f>COUNTIF(K9:K88,"Overdue")</f>
      </c>
    </row>
    <row r="91">
      <c r="A91" t="str">
        <v>PM tasks due soon</v>
      </c>
      <c r="B91">
        <f>COUNTIF(K9:K88,"Due soon")</f>
      </c>
    </row>
    <row r="92">
      <c r="A92" t="str">
        <v>PM tasks current (OK)</v>
      </c>
      <c r="B92">
        <f>COUNTIF(K9:K88,"OK")</f>
      </c>
    </row>
    <row r="93">
      <c r="A93" t="str">
        <v>Corrective jobs</v>
      </c>
      <c r="B93">
        <f>COUNTIF(D9:D88,"CM")</f>
      </c>
    </row>
    <row r="94">
      <c r="A94" t="str">
        <v>Total downtime (h)</v>
      </c>
      <c r="B94">
        <f>SUM(H9:H88)</f>
      </c>
    </row>
    <row r="95">
      <c r="A95" t="str">
        <v>Corrective share of downtime %</v>
      </c>
      <c r="B95">
        <f>IF(B94=0,"",ROUND(SUMIF(D9:D88,"CM",H9:H88)/B94*100,1))</f>
      </c>
    </row>
  </sheetData>
  <ignoredErrors>
    <ignoredError numberStoredAsText="1" sqref="A1:L9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2"/>
  <sheetViews>
    <sheetView workbookViewId="0"/>
  </sheetViews>
  <cols>
    <col min="1" max="1" width="11.83203125" customWidth="1"/>
    <col min="2" max="2" width="18.83203125" customWidth="1"/>
    <col min="3" max="3" width="34.83203125" customWidth="1"/>
    <col min="4" max="4" width="8.83203125" customWidth="1"/>
    <col min="5" max="5" width="9.83203125" customWidth="1"/>
    <col min="6" max="6" width="12.83203125" customWidth="1"/>
    <col min="7" max="7" width="16.83203125" customWidth="1"/>
    <col min="8" max="8" width="9.83203125" customWidth="1"/>
    <col min="9" max="9" width="12.83203125" customWidth="1"/>
    <col min="10" max="10" width="9.83203125" customWidth="1"/>
    <col min="11" max="11" width="11.83203125" customWidth="1"/>
    <col min="12" max="12" width="34.83203125" customWidth="1"/>
  </cols>
  <sheetData>
    <row r="1">
      <c r="A1" t="str">
        <v>Equipment Maintenance Log</v>
      </c>
    </row>
    <row r="2">
      <c r="A2" t="str">
        <v>Example — fictional data for illustration. Replace it with your own on the Template sheet.</v>
      </c>
    </row>
    <row r="3">
      <c r="A3" t="str">
        <v>Site / area</v>
      </c>
      <c r="B3" t="str">
        <v>Example Machining Co., main shop</v>
      </c>
    </row>
    <row r="4">
      <c r="A4" t="str">
        <v>Log owner</v>
      </c>
      <c r="B4" t="str">
        <v>Maintenance Supervisor</v>
      </c>
    </row>
    <row r="5">
      <c r="A5" t="str">
        <v>As of</v>
      </c>
      <c r="B5" s="1">
        <v>46310</v>
      </c>
    </row>
    <row r="6">
      <c r="A6" t="str">
        <v>Due-soon window (days)</v>
      </c>
      <c r="B6">
        <v>14</v>
      </c>
    </row>
    <row r="8">
      <c r="A8" t="str">
        <v>Equipment ID</v>
      </c>
      <c r="B8" t="str">
        <v>Equipment</v>
      </c>
      <c r="C8" t="str">
        <v>Task</v>
      </c>
      <c r="D8" t="str">
        <v>Type (PM / CM)</v>
      </c>
      <c r="E8" t="str">
        <v>Interval (days)</v>
      </c>
      <c r="F8" t="str">
        <v>Date done</v>
      </c>
      <c r="G8" t="str">
        <v>Done by</v>
      </c>
      <c r="H8" t="str">
        <v>Downtime (h)</v>
      </c>
      <c r="I8" t="str">
        <v>Next due</v>
      </c>
      <c r="J8" t="str">
        <v>Days to due</v>
      </c>
      <c r="K8" t="str">
        <v>Status</v>
      </c>
      <c r="L8" t="str">
        <v>Notes / parts used</v>
      </c>
    </row>
    <row r="9">
      <c r="A9" t="str">
        <v>PRS-02</v>
      </c>
      <c r="B9" t="str">
        <v>Press brake</v>
      </c>
      <c r="C9" t="str">
        <v>Inspect hydraulic hoses</v>
      </c>
      <c r="D9" t="str">
        <v>PM</v>
      </c>
      <c r="E9">
        <v>90</v>
      </c>
      <c r="F9" s="1">
        <v>46223</v>
      </c>
      <c r="G9" t="str">
        <v>Maintenance Tech</v>
      </c>
      <c r="H9">
        <v>0</v>
      </c>
      <c r="I9" s="1">
        <f>IF(OR(E9="",F9=""),"",F9+E9)</f>
      </c>
      <c r="J9">
        <f>IF(I9="","",I9-$B$5)</f>
      </c>
      <c r="K9">
        <f>IF(A9="","",IF(D9="CM","Corrective",IF(I9="","",IF(COUNTIFS($A$9:$A$15,A9,$C$9:$C$15,C9,$F$9:$F$15,"&gt;"&amp;F9)&gt;0,"Superseded",IF(J9&lt;0,"Overdue",IF(J9&lt;=$B$6,"Due soon","OK"))))))</f>
      </c>
      <c r="L9" t="str">
        <v>No wear found</v>
      </c>
    </row>
    <row r="10">
      <c r="A10" t="str">
        <v>CMP-01</v>
      </c>
      <c r="B10" t="str">
        <v>Air compressor</v>
      </c>
      <c r="C10" t="str">
        <v>Change oil and inspect belts</v>
      </c>
      <c r="D10" t="str">
        <v>PM</v>
      </c>
      <c r="E10">
        <v>90</v>
      </c>
      <c r="F10" s="1">
        <v>46237</v>
      </c>
      <c r="G10" t="str">
        <v>Maintenance Tech</v>
      </c>
      <c r="H10">
        <v>1</v>
      </c>
      <c r="I10" s="1">
        <f>IF(OR(E10="",F10=""),"",F10+E10)</f>
      </c>
      <c r="J10">
        <f>IF(I10="","",I10-$B$5)</f>
      </c>
      <c r="K10">
        <f>IF(A10="","",IF(D10="CM","Corrective",IF(I10="","",IF(COUNTIFS($A$9:$A$15,A10,$C$9:$C$15,C10,$F$9:$F$15,"&gt;"&amp;F10)&gt;0,"Superseded",IF(J10&lt;0,"Overdue",IF(J10&lt;=$B$6,"Due soon","OK"))))))</f>
      </c>
      <c r="L10" t="str">
        <v>Belt tension adjusted</v>
      </c>
    </row>
    <row r="11">
      <c r="A11" t="str">
        <v>CNC-03</v>
      </c>
      <c r="B11" t="str">
        <v>CNC lathe</v>
      </c>
      <c r="C11" t="str">
        <v>Replace coolant filter</v>
      </c>
      <c r="D11" t="str">
        <v>PM</v>
      </c>
      <c r="E11">
        <v>30</v>
      </c>
      <c r="F11" s="1">
        <v>46243</v>
      </c>
      <c r="G11" t="str">
        <v>Maintenance Tech</v>
      </c>
      <c r="H11">
        <v>0.5</v>
      </c>
      <c r="I11" s="1">
        <f>IF(OR(E11="",F11=""),"",F11+E11)</f>
      </c>
      <c r="J11">
        <f>IF(I11="","",I11-$B$5)</f>
      </c>
      <c r="K11">
        <f>IF(A11="","",IF(D11="CM","Corrective",IF(I11="","",IF(COUNTIFS($A$9:$A$15,A11,$C$9:$C$15,C11,$F$9:$F$15,"&gt;"&amp;F11)&gt;0,"Superseded",IF(J11&lt;0,"Overdue",IF(J11&lt;=$B$6,"Due soon","OK"))))))</f>
      </c>
    </row>
    <row r="12">
      <c r="A12" t="str">
        <v>CNC-03</v>
      </c>
      <c r="B12" t="str">
        <v>CNC lathe</v>
      </c>
      <c r="C12" t="str">
        <v>Replace coolant filter</v>
      </c>
      <c r="D12" t="str">
        <v>PM</v>
      </c>
      <c r="E12">
        <v>30</v>
      </c>
      <c r="F12" s="1">
        <v>46273</v>
      </c>
      <c r="G12" t="str">
        <v>Maintenance Tech</v>
      </c>
      <c r="H12">
        <v>0.5</v>
      </c>
      <c r="I12" s="1">
        <f>IF(OR(E12="",F12=""),"",F12+E12)</f>
      </c>
      <c r="J12">
        <f>IF(I12="","",I12-$B$5)</f>
      </c>
      <c r="K12">
        <f>IF(A12="","",IF(D12="CM","Corrective",IF(I12="","",IF(COUNTIFS($A$9:$A$15,A12,$C$9:$C$15,C12,$F$9:$F$15,"&gt;"&amp;F12)&gt;0,"Superseded",IF(J12&lt;0,"Overdue",IF(J12&lt;=$B$6,"Due soon","OK"))))))</f>
      </c>
    </row>
    <row r="13">
      <c r="A13" t="str">
        <v>PRS-02</v>
      </c>
      <c r="B13" t="str">
        <v>Press brake</v>
      </c>
      <c r="C13" t="str">
        <v>Replace leaking cylinder seal</v>
      </c>
      <c r="D13" t="str">
        <v>CM</v>
      </c>
      <c r="F13" s="1">
        <v>46295</v>
      </c>
      <c r="G13" t="str">
        <v>Maintenance Tech</v>
      </c>
      <c r="H13">
        <v>6.5</v>
      </c>
      <c r="I13" s="1">
        <f>IF(OR(E13="",F13=""),"",F13+E13)</f>
      </c>
      <c r="J13">
        <f>IF(I13="","",I13-$B$5)</f>
      </c>
      <c r="K13">
        <f>IF(A13="","",IF(D13="CM","Corrective",IF(I13="","",IF(COUNTIFS($A$9:$A$15,A13,$C$9:$C$15,C13,$F$9:$F$15,"&gt;"&amp;F13)&gt;0,"Superseded",IF(J13&lt;0,"Overdue",IF(J13&lt;=$B$6,"Due soon","OK"))))))</f>
      </c>
      <c r="L13" t="str">
        <v>Seal kit replaced; second leak this year</v>
      </c>
    </row>
    <row r="14">
      <c r="A14" t="str">
        <v>CNC-03</v>
      </c>
      <c r="B14" t="str">
        <v>CNC lathe</v>
      </c>
      <c r="C14" t="str">
        <v>Spindle drive fault; replace cooling fan</v>
      </c>
      <c r="D14" t="str">
        <v>CM</v>
      </c>
      <c r="F14" s="1">
        <v>46297</v>
      </c>
      <c r="G14" t="str">
        <v>Outside service tech</v>
      </c>
      <c r="H14">
        <v>3</v>
      </c>
      <c r="I14" s="1">
        <f>IF(OR(E14="",F14=""),"",F14+E14)</f>
      </c>
      <c r="J14">
        <f>IF(I14="","",I14-$B$5)</f>
      </c>
      <c r="K14">
        <f>IF(A14="","",IF(D14="CM","Corrective",IF(I14="","",IF(COUNTIFS($A$9:$A$15,A14,$C$9:$C$15,C14,$F$9:$F$15,"&gt;"&amp;F14)&gt;0,"Superseded",IF(J14&lt;0,"Overdue",IF(J14&lt;=$B$6,"Due soon","OK"))))))</f>
      </c>
      <c r="L14" t="str">
        <v>Fan seized</v>
      </c>
    </row>
    <row r="15">
      <c r="A15" t="str">
        <v>CNC-03</v>
      </c>
      <c r="B15" t="str">
        <v>CNC lathe</v>
      </c>
      <c r="C15" t="str">
        <v>Check and top up way lube</v>
      </c>
      <c r="D15" t="str">
        <v>PM</v>
      </c>
      <c r="E15">
        <v>7</v>
      </c>
      <c r="F15" s="1">
        <v>46307</v>
      </c>
      <c r="G15" t="str">
        <v>Operator</v>
      </c>
      <c r="H15">
        <v>0</v>
      </c>
      <c r="I15" s="1">
        <f>IF(OR(E15="",F15=""),"",F15+E15)</f>
      </c>
      <c r="J15">
        <f>IF(I15="","",I15-$B$5)</f>
      </c>
      <c r="K15">
        <f>IF(A15="","",IF(D15="CM","Corrective",IF(I15="","",IF(COUNTIFS($A$9:$A$15,A15,$C$9:$C$15,C15,$F$9:$F$15,"&gt;"&amp;F15)&gt;0,"Superseded",IF(J15&lt;0,"Overdue",IF(J15&lt;=$B$6,"Due soon","OK"))))))</f>
      </c>
      <c r="L15" t="str">
        <v>Level at mark</v>
      </c>
    </row>
    <row r="17">
      <c r="A17" t="str">
        <v>PM tasks overdue</v>
      </c>
      <c r="B17">
        <f>COUNTIF(K9:K15,"Overdue")</f>
      </c>
    </row>
    <row r="18">
      <c r="A18" t="str">
        <v>PM tasks due soon</v>
      </c>
      <c r="B18">
        <f>COUNTIF(K9:K15,"Due soon")</f>
      </c>
    </row>
    <row r="19">
      <c r="A19" t="str">
        <v>PM tasks current (OK)</v>
      </c>
      <c r="B19">
        <f>COUNTIF(K9:K15,"OK")</f>
      </c>
    </row>
    <row r="20">
      <c r="A20" t="str">
        <v>Corrective jobs</v>
      </c>
      <c r="B20">
        <f>COUNTIF(D9:D15,"CM")</f>
      </c>
    </row>
    <row r="21">
      <c r="A21" t="str">
        <v>Total downtime (h)</v>
      </c>
      <c r="B21">
        <f>SUM(H9:H15)</f>
      </c>
    </row>
    <row r="22">
      <c r="A22" t="str">
        <v>Corrective share of downtime %</v>
      </c>
      <c r="B22">
        <f>IF(B21=0,"",ROUND(SUMIF(D9:D15,"CM",H9:H15)/B21*100,1))</f>
      </c>
    </row>
  </sheetData>
  <ignoredErrors>
    <ignoredError numberStoredAsText="1" sqref="A1:L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