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5"/>
  <sheetViews>
    <sheetView workbookViewId="0"/>
  </sheetViews>
  <cols>
    <col min="1" max="1" width="8.83203125" customWidth="1"/>
    <col min="2" max="2" width="12.83203125" customWidth="1"/>
    <col min="3" max="3" width="14.83203125" customWidth="1"/>
    <col min="4" max="4" width="12.83203125" customWidth="1"/>
    <col min="5" max="5" width="36.83203125" customWidth="1"/>
    <col min="6" max="6" width="32.83203125" customWidth="1"/>
    <col min="7" max="7" width="36.83203125" customWidth="1"/>
    <col min="8" max="8" width="16.83203125" customWidth="1"/>
    <col min="9" max="9" width="12.83203125" customWidth="1"/>
    <col min="10" max="10" width="12.83203125" customWidth="1"/>
    <col min="11" max="11" width="9.83203125" customWidth="1"/>
    <col min="12" max="12" width="10.83203125" customWidth="1"/>
    <col min="13" max="13" width="12.83203125" customWidth="1"/>
    <col min="14" max="14" width="10.83203125" customWidth="1"/>
    <col min="15" max="15" width="18.83203125" customWidth="1"/>
  </cols>
  <sheetData>
    <row r="1">
      <c r="A1" t="str">
        <v>Corrective Action Log</v>
      </c>
    </row>
    <row r="2">
      <c r="A2" t="str">
        <v>Free template from coplain.com/templates/corrective-action-log — field guide and filled Example on that page.</v>
      </c>
    </row>
    <row r="3">
      <c r="A3" t="str">
        <v>Company</v>
      </c>
    </row>
    <row r="4">
      <c r="A4" t="str">
        <v>Log owner</v>
      </c>
    </row>
    <row r="5">
      <c r="A5" t="str">
        <v>As of</v>
      </c>
      <c r="B5" s="1">
        <f>TODAY()</f>
      </c>
    </row>
    <row r="6">
      <c r="A6" t="str">
        <v>Effectiveness check after (days)</v>
      </c>
      <c r="B6">
        <v>60</v>
      </c>
    </row>
    <row r="8">
      <c r="A8" t="str">
        <v>CA no.</v>
      </c>
      <c r="B8" t="str">
        <v>Date opened</v>
      </c>
      <c r="C8" t="str">
        <v>Source (NCR / complaint / audit / SCAR)</v>
      </c>
      <c r="D8" t="str">
        <v>Source ref.</v>
      </c>
      <c r="E8" t="str">
        <v>Problem</v>
      </c>
      <c r="F8" t="str">
        <v>Root cause (verified)</v>
      </c>
      <c r="G8" t="str">
        <v>Corrective action</v>
      </c>
      <c r="H8" t="str">
        <v>Owner</v>
      </c>
      <c r="I8" t="str">
        <v>Due date</v>
      </c>
      <c r="J8" t="str">
        <v>Date closed</v>
      </c>
      <c r="K8" t="str">
        <v>Days open</v>
      </c>
      <c r="L8" t="str">
        <v>Status</v>
      </c>
      <c r="M8" t="str">
        <v>Effectiveness check due</v>
      </c>
      <c r="N8" t="str">
        <v>Effective? (Yes / No)</v>
      </c>
      <c r="O8" t="str">
        <v>Verified by / date</v>
      </c>
    </row>
    <row r="9">
      <c r="K9">
        <f>IF(B9="","",IF(J9="",$B$5,J9)-B9)</f>
      </c>
      <c r="L9">
        <f>IF(B9="","",IF(J9&lt;&gt;"","Closed",IF(AND(I9&lt;&gt;"",$B$5&gt;I9),"Overdue","Open")))</f>
      </c>
      <c r="M9" s="1">
        <f>IF(J9="","",J9+$B$6)</f>
      </c>
    </row>
    <row r="10">
      <c r="K10">
        <f>IF(B10="","",IF(J10="",$B$5,J10)-B10)</f>
      </c>
      <c r="L10">
        <f>IF(B10="","",IF(J10&lt;&gt;"","Closed",IF(AND(I10&lt;&gt;"",$B$5&gt;I10),"Overdue","Open")))</f>
      </c>
      <c r="M10" s="1">
        <f>IF(J10="","",J10+$B$6)</f>
      </c>
    </row>
    <row r="11">
      <c r="K11">
        <f>IF(B11="","",IF(J11="",$B$5,J11)-B11)</f>
      </c>
      <c r="L11">
        <f>IF(B11="","",IF(J11&lt;&gt;"","Closed",IF(AND(I11&lt;&gt;"",$B$5&gt;I11),"Overdue","Open")))</f>
      </c>
      <c r="M11" s="1">
        <f>IF(J11="","",J11+$B$6)</f>
      </c>
    </row>
    <row r="12">
      <c r="K12">
        <f>IF(B12="","",IF(J12="",$B$5,J12)-B12)</f>
      </c>
      <c r="L12">
        <f>IF(B12="","",IF(J12&lt;&gt;"","Closed",IF(AND(I12&lt;&gt;"",$B$5&gt;I12),"Overdue","Open")))</f>
      </c>
      <c r="M12" s="1">
        <f>IF(J12="","",J12+$B$6)</f>
      </c>
    </row>
    <row r="13">
      <c r="K13">
        <f>IF(B13="","",IF(J13="",$B$5,J13)-B13)</f>
      </c>
      <c r="L13">
        <f>IF(B13="","",IF(J13&lt;&gt;"","Closed",IF(AND(I13&lt;&gt;"",$B$5&gt;I13),"Overdue","Open")))</f>
      </c>
      <c r="M13" s="1">
        <f>IF(J13="","",J13+$B$6)</f>
      </c>
    </row>
    <row r="14">
      <c r="K14">
        <f>IF(B14="","",IF(J14="",$B$5,J14)-B14)</f>
      </c>
      <c r="L14">
        <f>IF(B14="","",IF(J14&lt;&gt;"","Closed",IF(AND(I14&lt;&gt;"",$B$5&gt;I14),"Overdue","Open")))</f>
      </c>
      <c r="M14" s="1">
        <f>IF(J14="","",J14+$B$6)</f>
      </c>
    </row>
    <row r="15">
      <c r="K15">
        <f>IF(B15="","",IF(J15="",$B$5,J15)-B15)</f>
      </c>
      <c r="L15">
        <f>IF(B15="","",IF(J15&lt;&gt;"","Closed",IF(AND(I15&lt;&gt;"",$B$5&gt;I15),"Overdue","Open")))</f>
      </c>
      <c r="M15" s="1">
        <f>IF(J15="","",J15+$B$6)</f>
      </c>
    </row>
    <row r="16">
      <c r="K16">
        <f>IF(B16="","",IF(J16="",$B$5,J16)-B16)</f>
      </c>
      <c r="L16">
        <f>IF(B16="","",IF(J16&lt;&gt;"","Closed",IF(AND(I16&lt;&gt;"",$B$5&gt;I16),"Overdue","Open")))</f>
      </c>
      <c r="M16" s="1">
        <f>IF(J16="","",J16+$B$6)</f>
      </c>
    </row>
    <row r="17">
      <c r="K17">
        <f>IF(B17="","",IF(J17="",$B$5,J17)-B17)</f>
      </c>
      <c r="L17">
        <f>IF(B17="","",IF(J17&lt;&gt;"","Closed",IF(AND(I17&lt;&gt;"",$B$5&gt;I17),"Overdue","Open")))</f>
      </c>
      <c r="M17" s="1">
        <f>IF(J17="","",J17+$B$6)</f>
      </c>
    </row>
    <row r="18">
      <c r="K18">
        <f>IF(B18="","",IF(J18="",$B$5,J18)-B18)</f>
      </c>
      <c r="L18">
        <f>IF(B18="","",IF(J18&lt;&gt;"","Closed",IF(AND(I18&lt;&gt;"",$B$5&gt;I18),"Overdue","Open")))</f>
      </c>
      <c r="M18" s="1">
        <f>IF(J18="","",J18+$B$6)</f>
      </c>
    </row>
    <row r="19">
      <c r="K19">
        <f>IF(B19="","",IF(J19="",$B$5,J19)-B19)</f>
      </c>
      <c r="L19">
        <f>IF(B19="","",IF(J19&lt;&gt;"","Closed",IF(AND(I19&lt;&gt;"",$B$5&gt;I19),"Overdue","Open")))</f>
      </c>
      <c r="M19" s="1">
        <f>IF(J19="","",J19+$B$6)</f>
      </c>
    </row>
    <row r="20">
      <c r="K20">
        <f>IF(B20="","",IF(J20="",$B$5,J20)-B20)</f>
      </c>
      <c r="L20">
        <f>IF(B20="","",IF(J20&lt;&gt;"","Closed",IF(AND(I20&lt;&gt;"",$B$5&gt;I20),"Overdue","Open")))</f>
      </c>
      <c r="M20" s="1">
        <f>IF(J20="","",J20+$B$6)</f>
      </c>
    </row>
    <row r="21">
      <c r="K21">
        <f>IF(B21="","",IF(J21="",$B$5,J21)-B21)</f>
      </c>
      <c r="L21">
        <f>IF(B21="","",IF(J21&lt;&gt;"","Closed",IF(AND(I21&lt;&gt;"",$B$5&gt;I21),"Overdue","Open")))</f>
      </c>
      <c r="M21" s="1">
        <f>IF(J21="","",J21+$B$6)</f>
      </c>
    </row>
    <row r="22">
      <c r="K22">
        <f>IF(B22="","",IF(J22="",$B$5,J22)-B22)</f>
      </c>
      <c r="L22">
        <f>IF(B22="","",IF(J22&lt;&gt;"","Closed",IF(AND(I22&lt;&gt;"",$B$5&gt;I22),"Overdue","Open")))</f>
      </c>
      <c r="M22" s="1">
        <f>IF(J22="","",J22+$B$6)</f>
      </c>
    </row>
    <row r="23">
      <c r="K23">
        <f>IF(B23="","",IF(J23="",$B$5,J23)-B23)</f>
      </c>
      <c r="L23">
        <f>IF(B23="","",IF(J23&lt;&gt;"","Closed",IF(AND(I23&lt;&gt;"",$B$5&gt;I23),"Overdue","Open")))</f>
      </c>
      <c r="M23" s="1">
        <f>IF(J23="","",J23+$B$6)</f>
      </c>
    </row>
    <row r="24">
      <c r="K24">
        <f>IF(B24="","",IF(J24="",$B$5,J24)-B24)</f>
      </c>
      <c r="L24">
        <f>IF(B24="","",IF(J24&lt;&gt;"","Closed",IF(AND(I24&lt;&gt;"",$B$5&gt;I24),"Overdue","Open")))</f>
      </c>
      <c r="M24" s="1">
        <f>IF(J24="","",J24+$B$6)</f>
      </c>
    </row>
    <row r="25">
      <c r="K25">
        <f>IF(B25="","",IF(J25="",$B$5,J25)-B25)</f>
      </c>
      <c r="L25">
        <f>IF(B25="","",IF(J25&lt;&gt;"","Closed",IF(AND(I25&lt;&gt;"",$B$5&gt;I25),"Overdue","Open")))</f>
      </c>
      <c r="M25" s="1">
        <f>IF(J25="","",J25+$B$6)</f>
      </c>
    </row>
    <row r="26">
      <c r="K26">
        <f>IF(B26="","",IF(J26="",$B$5,J26)-B26)</f>
      </c>
      <c r="L26">
        <f>IF(B26="","",IF(J26&lt;&gt;"","Closed",IF(AND(I26&lt;&gt;"",$B$5&gt;I26),"Overdue","Open")))</f>
      </c>
      <c r="M26" s="1">
        <f>IF(J26="","",J26+$B$6)</f>
      </c>
    </row>
    <row r="27">
      <c r="K27">
        <f>IF(B27="","",IF(J27="",$B$5,J27)-B27)</f>
      </c>
      <c r="L27">
        <f>IF(B27="","",IF(J27&lt;&gt;"","Closed",IF(AND(I27&lt;&gt;"",$B$5&gt;I27),"Overdue","Open")))</f>
      </c>
      <c r="M27" s="1">
        <f>IF(J27="","",J27+$B$6)</f>
      </c>
    </row>
    <row r="28">
      <c r="K28">
        <f>IF(B28="","",IF(J28="",$B$5,J28)-B28)</f>
      </c>
      <c r="L28">
        <f>IF(B28="","",IF(J28&lt;&gt;"","Closed",IF(AND(I28&lt;&gt;"",$B$5&gt;I28),"Overdue","Open")))</f>
      </c>
      <c r="M28" s="1">
        <f>IF(J28="","",J28+$B$6)</f>
      </c>
    </row>
    <row r="29">
      <c r="K29">
        <f>IF(B29="","",IF(J29="",$B$5,J29)-B29)</f>
      </c>
      <c r="L29">
        <f>IF(B29="","",IF(J29&lt;&gt;"","Closed",IF(AND(I29&lt;&gt;"",$B$5&gt;I29),"Overdue","Open")))</f>
      </c>
      <c r="M29" s="1">
        <f>IF(J29="","",J29+$B$6)</f>
      </c>
    </row>
    <row r="30">
      <c r="K30">
        <f>IF(B30="","",IF(J30="",$B$5,J30)-B30)</f>
      </c>
      <c r="L30">
        <f>IF(B30="","",IF(J30&lt;&gt;"","Closed",IF(AND(I30&lt;&gt;"",$B$5&gt;I30),"Overdue","Open")))</f>
      </c>
      <c r="M30" s="1">
        <f>IF(J30="","",J30+$B$6)</f>
      </c>
    </row>
    <row r="31">
      <c r="K31">
        <f>IF(B31="","",IF(J31="",$B$5,J31)-B31)</f>
      </c>
      <c r="L31">
        <f>IF(B31="","",IF(J31&lt;&gt;"","Closed",IF(AND(I31&lt;&gt;"",$B$5&gt;I31),"Overdue","Open")))</f>
      </c>
      <c r="M31" s="1">
        <f>IF(J31="","",J31+$B$6)</f>
      </c>
    </row>
    <row r="32">
      <c r="K32">
        <f>IF(B32="","",IF(J32="",$B$5,J32)-B32)</f>
      </c>
      <c r="L32">
        <f>IF(B32="","",IF(J32&lt;&gt;"","Closed",IF(AND(I32&lt;&gt;"",$B$5&gt;I32),"Overdue","Open")))</f>
      </c>
      <c r="M32" s="1">
        <f>IF(J32="","",J32+$B$6)</f>
      </c>
    </row>
    <row r="33">
      <c r="K33">
        <f>IF(B33="","",IF(J33="",$B$5,J33)-B33)</f>
      </c>
      <c r="L33">
        <f>IF(B33="","",IF(J33&lt;&gt;"","Closed",IF(AND(I33&lt;&gt;"",$B$5&gt;I33),"Overdue","Open")))</f>
      </c>
      <c r="M33" s="1">
        <f>IF(J33="","",J33+$B$6)</f>
      </c>
    </row>
    <row r="34">
      <c r="K34">
        <f>IF(B34="","",IF(J34="",$B$5,J34)-B34)</f>
      </c>
      <c r="L34">
        <f>IF(B34="","",IF(J34&lt;&gt;"","Closed",IF(AND(I34&lt;&gt;"",$B$5&gt;I34),"Overdue","Open")))</f>
      </c>
      <c r="M34" s="1">
        <f>IF(J34="","",J34+$B$6)</f>
      </c>
    </row>
    <row r="35">
      <c r="K35">
        <f>IF(B35="","",IF(J35="",$B$5,J35)-B35)</f>
      </c>
      <c r="L35">
        <f>IF(B35="","",IF(J35&lt;&gt;"","Closed",IF(AND(I35&lt;&gt;"",$B$5&gt;I35),"Overdue","Open")))</f>
      </c>
      <c r="M35" s="1">
        <f>IF(J35="","",J35+$B$6)</f>
      </c>
    </row>
    <row r="36">
      <c r="K36">
        <f>IF(B36="","",IF(J36="",$B$5,J36)-B36)</f>
      </c>
      <c r="L36">
        <f>IF(B36="","",IF(J36&lt;&gt;"","Closed",IF(AND(I36&lt;&gt;"",$B$5&gt;I36),"Overdue","Open")))</f>
      </c>
      <c r="M36" s="1">
        <f>IF(J36="","",J36+$B$6)</f>
      </c>
    </row>
    <row r="37">
      <c r="K37">
        <f>IF(B37="","",IF(J37="",$B$5,J37)-B37)</f>
      </c>
      <c r="L37">
        <f>IF(B37="","",IF(J37&lt;&gt;"","Closed",IF(AND(I37&lt;&gt;"",$B$5&gt;I37),"Overdue","Open")))</f>
      </c>
      <c r="M37" s="1">
        <f>IF(J37="","",J37+$B$6)</f>
      </c>
    </row>
    <row r="38">
      <c r="K38">
        <f>IF(B38="","",IF(J38="",$B$5,J38)-B38)</f>
      </c>
      <c r="L38">
        <f>IF(B38="","",IF(J38&lt;&gt;"","Closed",IF(AND(I38&lt;&gt;"",$B$5&gt;I38),"Overdue","Open")))</f>
      </c>
      <c r="M38" s="1">
        <f>IF(J38="","",J38+$B$6)</f>
      </c>
    </row>
    <row r="39">
      <c r="K39">
        <f>IF(B39="","",IF(J39="",$B$5,J39)-B39)</f>
      </c>
      <c r="L39">
        <f>IF(B39="","",IF(J39&lt;&gt;"","Closed",IF(AND(I39&lt;&gt;"",$B$5&gt;I39),"Overdue","Open")))</f>
      </c>
      <c r="M39" s="1">
        <f>IF(J39="","",J39+$B$6)</f>
      </c>
    </row>
    <row r="40">
      <c r="K40">
        <f>IF(B40="","",IF(J40="",$B$5,J40)-B40)</f>
      </c>
      <c r="L40">
        <f>IF(B40="","",IF(J40&lt;&gt;"","Closed",IF(AND(I40&lt;&gt;"",$B$5&gt;I40),"Overdue","Open")))</f>
      </c>
      <c r="M40" s="1">
        <f>IF(J40="","",J40+$B$6)</f>
      </c>
    </row>
    <row r="41">
      <c r="K41">
        <f>IF(B41="","",IF(J41="",$B$5,J41)-B41)</f>
      </c>
      <c r="L41">
        <f>IF(B41="","",IF(J41&lt;&gt;"","Closed",IF(AND(I41&lt;&gt;"",$B$5&gt;I41),"Overdue","Open")))</f>
      </c>
      <c r="M41" s="1">
        <f>IF(J41="","",J41+$B$6)</f>
      </c>
    </row>
    <row r="42">
      <c r="K42">
        <f>IF(B42="","",IF(J42="",$B$5,J42)-B42)</f>
      </c>
      <c r="L42">
        <f>IF(B42="","",IF(J42&lt;&gt;"","Closed",IF(AND(I42&lt;&gt;"",$B$5&gt;I42),"Overdue","Open")))</f>
      </c>
      <c r="M42" s="1">
        <f>IF(J42="","",J42+$B$6)</f>
      </c>
    </row>
    <row r="43">
      <c r="K43">
        <f>IF(B43="","",IF(J43="",$B$5,J43)-B43)</f>
      </c>
      <c r="L43">
        <f>IF(B43="","",IF(J43&lt;&gt;"","Closed",IF(AND(I43&lt;&gt;"",$B$5&gt;I43),"Overdue","Open")))</f>
      </c>
      <c r="M43" s="1">
        <f>IF(J43="","",J43+$B$6)</f>
      </c>
    </row>
    <row r="44">
      <c r="K44">
        <f>IF(B44="","",IF(J44="",$B$5,J44)-B44)</f>
      </c>
      <c r="L44">
        <f>IF(B44="","",IF(J44&lt;&gt;"","Closed",IF(AND(I44&lt;&gt;"",$B$5&gt;I44),"Overdue","Open")))</f>
      </c>
      <c r="M44" s="1">
        <f>IF(J44="","",J44+$B$6)</f>
      </c>
    </row>
    <row r="45">
      <c r="K45">
        <f>IF(B45="","",IF(J45="",$B$5,J45)-B45)</f>
      </c>
      <c r="L45">
        <f>IF(B45="","",IF(J45&lt;&gt;"","Closed",IF(AND(I45&lt;&gt;"",$B$5&gt;I45),"Overdue","Open")))</f>
      </c>
      <c r="M45" s="1">
        <f>IF(J45="","",J45+$B$6)</f>
      </c>
    </row>
    <row r="46">
      <c r="K46">
        <f>IF(B46="","",IF(J46="",$B$5,J46)-B46)</f>
      </c>
      <c r="L46">
        <f>IF(B46="","",IF(J46&lt;&gt;"","Closed",IF(AND(I46&lt;&gt;"",$B$5&gt;I46),"Overdue","Open")))</f>
      </c>
      <c r="M46" s="1">
        <f>IF(J46="","",J46+$B$6)</f>
      </c>
    </row>
    <row r="47">
      <c r="K47">
        <f>IF(B47="","",IF(J47="",$B$5,J47)-B47)</f>
      </c>
      <c r="L47">
        <f>IF(B47="","",IF(J47&lt;&gt;"","Closed",IF(AND(I47&lt;&gt;"",$B$5&gt;I47),"Overdue","Open")))</f>
      </c>
      <c r="M47" s="1">
        <f>IF(J47="","",J47+$B$6)</f>
      </c>
    </row>
    <row r="48">
      <c r="K48">
        <f>IF(B48="","",IF(J48="",$B$5,J48)-B48)</f>
      </c>
      <c r="L48">
        <f>IF(B48="","",IF(J48&lt;&gt;"","Closed",IF(AND(I48&lt;&gt;"",$B$5&gt;I48),"Overdue","Open")))</f>
      </c>
      <c r="M48" s="1">
        <f>IF(J48="","",J48+$B$6)</f>
      </c>
    </row>
    <row r="49">
      <c r="K49">
        <f>IF(B49="","",IF(J49="",$B$5,J49)-B49)</f>
      </c>
      <c r="L49">
        <f>IF(B49="","",IF(J49&lt;&gt;"","Closed",IF(AND(I49&lt;&gt;"",$B$5&gt;I49),"Overdue","Open")))</f>
      </c>
      <c r="M49" s="1">
        <f>IF(J49="","",J49+$B$6)</f>
      </c>
    </row>
    <row r="50">
      <c r="K50">
        <f>IF(B50="","",IF(J50="",$B$5,J50)-B50)</f>
      </c>
      <c r="L50">
        <f>IF(B50="","",IF(J50&lt;&gt;"","Closed",IF(AND(I50&lt;&gt;"",$B$5&gt;I50),"Overdue","Open")))</f>
      </c>
      <c r="M50" s="1">
        <f>IF(J50="","",J50+$B$6)</f>
      </c>
    </row>
    <row r="51">
      <c r="K51">
        <f>IF(B51="","",IF(J51="",$B$5,J51)-B51)</f>
      </c>
      <c r="L51">
        <f>IF(B51="","",IF(J51&lt;&gt;"","Closed",IF(AND(I51&lt;&gt;"",$B$5&gt;I51),"Overdue","Open")))</f>
      </c>
      <c r="M51" s="1">
        <f>IF(J51="","",J51+$B$6)</f>
      </c>
    </row>
    <row r="52">
      <c r="K52">
        <f>IF(B52="","",IF(J52="",$B$5,J52)-B52)</f>
      </c>
      <c r="L52">
        <f>IF(B52="","",IF(J52&lt;&gt;"","Closed",IF(AND(I52&lt;&gt;"",$B$5&gt;I52),"Overdue","Open")))</f>
      </c>
      <c r="M52" s="1">
        <f>IF(J52="","",J52+$B$6)</f>
      </c>
    </row>
    <row r="53">
      <c r="K53">
        <f>IF(B53="","",IF(J53="",$B$5,J53)-B53)</f>
      </c>
      <c r="L53">
        <f>IF(B53="","",IF(J53&lt;&gt;"","Closed",IF(AND(I53&lt;&gt;"",$B$5&gt;I53),"Overdue","Open")))</f>
      </c>
      <c r="M53" s="1">
        <f>IF(J53="","",J53+$B$6)</f>
      </c>
    </row>
    <row r="54">
      <c r="K54">
        <f>IF(B54="","",IF(J54="",$B$5,J54)-B54)</f>
      </c>
      <c r="L54">
        <f>IF(B54="","",IF(J54&lt;&gt;"","Closed",IF(AND(I54&lt;&gt;"",$B$5&gt;I54),"Overdue","Open")))</f>
      </c>
      <c r="M54" s="1">
        <f>IF(J54="","",J54+$B$6)</f>
      </c>
    </row>
    <row r="55">
      <c r="K55">
        <f>IF(B55="","",IF(J55="",$B$5,J55)-B55)</f>
      </c>
      <c r="L55">
        <f>IF(B55="","",IF(J55&lt;&gt;"","Closed",IF(AND(I55&lt;&gt;"",$B$5&gt;I55),"Overdue","Open")))</f>
      </c>
      <c r="M55" s="1">
        <f>IF(J55="","",J55+$B$6)</f>
      </c>
    </row>
    <row r="56">
      <c r="K56">
        <f>IF(B56="","",IF(J56="",$B$5,J56)-B56)</f>
      </c>
      <c r="L56">
        <f>IF(B56="","",IF(J56&lt;&gt;"","Closed",IF(AND(I56&lt;&gt;"",$B$5&gt;I56),"Overdue","Open")))</f>
      </c>
      <c r="M56" s="1">
        <f>IF(J56="","",J56+$B$6)</f>
      </c>
    </row>
    <row r="57">
      <c r="K57">
        <f>IF(B57="","",IF(J57="",$B$5,J57)-B57)</f>
      </c>
      <c r="L57">
        <f>IF(B57="","",IF(J57&lt;&gt;"","Closed",IF(AND(I57&lt;&gt;"",$B$5&gt;I57),"Overdue","Open")))</f>
      </c>
      <c r="M57" s="1">
        <f>IF(J57="","",J57+$B$6)</f>
      </c>
    </row>
    <row r="58">
      <c r="K58">
        <f>IF(B58="","",IF(J58="",$B$5,J58)-B58)</f>
      </c>
      <c r="L58">
        <f>IF(B58="","",IF(J58&lt;&gt;"","Closed",IF(AND(I58&lt;&gt;"",$B$5&gt;I58),"Overdue","Open")))</f>
      </c>
      <c r="M58" s="1">
        <f>IF(J58="","",J58+$B$6)</f>
      </c>
    </row>
    <row r="59">
      <c r="K59">
        <f>IF(B59="","",IF(J59="",$B$5,J59)-B59)</f>
      </c>
      <c r="L59">
        <f>IF(B59="","",IF(J59&lt;&gt;"","Closed",IF(AND(I59&lt;&gt;"",$B$5&gt;I59),"Overdue","Open")))</f>
      </c>
      <c r="M59" s="1">
        <f>IF(J59="","",J59+$B$6)</f>
      </c>
    </row>
    <row r="60">
      <c r="K60">
        <f>IF(B60="","",IF(J60="",$B$5,J60)-B60)</f>
      </c>
      <c r="L60">
        <f>IF(B60="","",IF(J60&lt;&gt;"","Closed",IF(AND(I60&lt;&gt;"",$B$5&gt;I60),"Overdue","Open")))</f>
      </c>
      <c r="M60" s="1">
        <f>IF(J60="","",J60+$B$6)</f>
      </c>
    </row>
    <row r="61">
      <c r="K61">
        <f>IF(B61="","",IF(J61="",$B$5,J61)-B61)</f>
      </c>
      <c r="L61">
        <f>IF(B61="","",IF(J61&lt;&gt;"","Closed",IF(AND(I61&lt;&gt;"",$B$5&gt;I61),"Overdue","Open")))</f>
      </c>
      <c r="M61" s="1">
        <f>IF(J61="","",J61+$B$6)</f>
      </c>
    </row>
    <row r="62">
      <c r="K62">
        <f>IF(B62="","",IF(J62="",$B$5,J62)-B62)</f>
      </c>
      <c r="L62">
        <f>IF(B62="","",IF(J62&lt;&gt;"","Closed",IF(AND(I62&lt;&gt;"",$B$5&gt;I62),"Overdue","Open")))</f>
      </c>
      <c r="M62" s="1">
        <f>IF(J62="","",J62+$B$6)</f>
      </c>
    </row>
    <row r="63">
      <c r="K63">
        <f>IF(B63="","",IF(J63="",$B$5,J63)-B63)</f>
      </c>
      <c r="L63">
        <f>IF(B63="","",IF(J63&lt;&gt;"","Closed",IF(AND(I63&lt;&gt;"",$B$5&gt;I63),"Overdue","Open")))</f>
      </c>
      <c r="M63" s="1">
        <f>IF(J63="","",J63+$B$6)</f>
      </c>
    </row>
    <row r="64">
      <c r="K64">
        <f>IF(B64="","",IF(J64="",$B$5,J64)-B64)</f>
      </c>
      <c r="L64">
        <f>IF(B64="","",IF(J64&lt;&gt;"","Closed",IF(AND(I64&lt;&gt;"",$B$5&gt;I64),"Overdue","Open")))</f>
      </c>
      <c r="M64" s="1">
        <f>IF(J64="","",J64+$B$6)</f>
      </c>
    </row>
    <row r="65">
      <c r="K65">
        <f>IF(B65="","",IF(J65="",$B$5,J65)-B65)</f>
      </c>
      <c r="L65">
        <f>IF(B65="","",IF(J65&lt;&gt;"","Closed",IF(AND(I65&lt;&gt;"",$B$5&gt;I65),"Overdue","Open")))</f>
      </c>
      <c r="M65" s="1">
        <f>IF(J65="","",J65+$B$6)</f>
      </c>
    </row>
    <row r="66">
      <c r="K66">
        <f>IF(B66="","",IF(J66="",$B$5,J66)-B66)</f>
      </c>
      <c r="L66">
        <f>IF(B66="","",IF(J66&lt;&gt;"","Closed",IF(AND(I66&lt;&gt;"",$B$5&gt;I66),"Overdue","Open")))</f>
      </c>
      <c r="M66" s="1">
        <f>IF(J66="","",J66+$B$6)</f>
      </c>
    </row>
    <row r="67">
      <c r="K67">
        <f>IF(B67="","",IF(J67="",$B$5,J67)-B67)</f>
      </c>
      <c r="L67">
        <f>IF(B67="","",IF(J67&lt;&gt;"","Closed",IF(AND(I67&lt;&gt;"",$B$5&gt;I67),"Overdue","Open")))</f>
      </c>
      <c r="M67" s="1">
        <f>IF(J67="","",J67+$B$6)</f>
      </c>
    </row>
    <row r="68">
      <c r="K68">
        <f>IF(B68="","",IF(J68="",$B$5,J68)-B68)</f>
      </c>
      <c r="L68">
        <f>IF(B68="","",IF(J68&lt;&gt;"","Closed",IF(AND(I68&lt;&gt;"",$B$5&gt;I68),"Overdue","Open")))</f>
      </c>
      <c r="M68" s="1">
        <f>IF(J68="","",J68+$B$6)</f>
      </c>
    </row>
    <row r="70">
      <c r="A70" t="str">
        <v>Open</v>
      </c>
      <c r="B70">
        <f>COUNTIF(L9:L68,"Open")</f>
      </c>
    </row>
    <row r="71">
      <c r="A71" t="str">
        <v>Overdue</v>
      </c>
      <c r="B71">
        <f>COUNTIF(L9:L68,"Overdue")</f>
      </c>
    </row>
    <row r="72">
      <c r="A72" t="str">
        <v>Closed</v>
      </c>
      <c r="B72">
        <f>COUNTIF(L9:L68,"Closed")</f>
      </c>
    </row>
    <row r="73">
      <c r="A73" t="str">
        <v>Average days to close</v>
      </c>
      <c r="B73">
        <f>IFERROR(ROUND(AVERAGEIF(L9:L68,"Closed",K9:K68),1),"")</f>
      </c>
    </row>
    <row r="74">
      <c r="A74" t="str">
        <v>Effectiveness checks overdue</v>
      </c>
      <c r="B74">
        <f>COUNTIFS(M9:M68,"&lt;"&amp;$B$5,N9:N68,"")</f>
      </c>
    </row>
    <row r="75">
      <c r="A75" t="str">
        <v>Found not effective</v>
      </c>
      <c r="B75">
        <f>COUNTIF(N9:N68,"No")</f>
      </c>
    </row>
  </sheetData>
  <ignoredErrors>
    <ignoredError numberStoredAsText="1" sqref="A1:O7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cols>
    <col min="1" max="1" width="8.83203125" customWidth="1"/>
    <col min="2" max="2" width="12.83203125" customWidth="1"/>
    <col min="3" max="3" width="14.83203125" customWidth="1"/>
    <col min="4" max="4" width="12.83203125" customWidth="1"/>
    <col min="5" max="5" width="36.83203125" customWidth="1"/>
    <col min="6" max="6" width="32.83203125" customWidth="1"/>
    <col min="7" max="7" width="36.83203125" customWidth="1"/>
    <col min="8" max="8" width="16.83203125" customWidth="1"/>
    <col min="9" max="9" width="12.83203125" customWidth="1"/>
    <col min="10" max="10" width="12.83203125" customWidth="1"/>
    <col min="11" max="11" width="9.83203125" customWidth="1"/>
    <col min="12" max="12" width="10.83203125" customWidth="1"/>
    <col min="13" max="13" width="12.83203125" customWidth="1"/>
    <col min="14" max="14" width="10.83203125" customWidth="1"/>
    <col min="15" max="15" width="18.83203125" customWidth="1"/>
  </cols>
  <sheetData>
    <row r="1">
      <c r="A1" t="str">
        <v>Corrective Action Log</v>
      </c>
    </row>
    <row r="2">
      <c r="A2" t="str">
        <v>Example — fictional data for illustration. Replace it with your own on the Template sheet.</v>
      </c>
    </row>
    <row r="3">
      <c r="A3" t="str">
        <v>Company</v>
      </c>
      <c r="B3" t="str">
        <v>Example Machining Co.</v>
      </c>
    </row>
    <row r="4">
      <c r="A4" t="str">
        <v>Log owner</v>
      </c>
      <c r="B4" t="str">
        <v>Quality Manager</v>
      </c>
    </row>
    <row r="5">
      <c r="A5" t="str">
        <v>As of</v>
      </c>
      <c r="B5" s="1">
        <v>46310</v>
      </c>
    </row>
    <row r="6">
      <c r="A6" t="str">
        <v>Effectiveness check after (days)</v>
      </c>
      <c r="B6">
        <v>60</v>
      </c>
    </row>
    <row r="8">
      <c r="A8" t="str">
        <v>CA no.</v>
      </c>
      <c r="B8" t="str">
        <v>Date opened</v>
      </c>
      <c r="C8" t="str">
        <v>Source (NCR / complaint / audit / SCAR)</v>
      </c>
      <c r="D8" t="str">
        <v>Source ref.</v>
      </c>
      <c r="E8" t="str">
        <v>Problem</v>
      </c>
      <c r="F8" t="str">
        <v>Root cause (verified)</v>
      </c>
      <c r="G8" t="str">
        <v>Corrective action</v>
      </c>
      <c r="H8" t="str">
        <v>Owner</v>
      </c>
      <c r="I8" t="str">
        <v>Due date</v>
      </c>
      <c r="J8" t="str">
        <v>Date closed</v>
      </c>
      <c r="K8" t="str">
        <v>Days open</v>
      </c>
      <c r="L8" t="str">
        <v>Status</v>
      </c>
      <c r="M8" t="str">
        <v>Effectiveness check due</v>
      </c>
      <c r="N8" t="str">
        <v>Effective? (Yes / No)</v>
      </c>
      <c r="O8" t="str">
        <v>Verified by / date</v>
      </c>
    </row>
    <row r="9">
      <c r="A9" t="str">
        <v>CA-01</v>
      </c>
      <c r="B9" s="1">
        <v>46175</v>
      </c>
      <c r="C9" t="str">
        <v>NCR</v>
      </c>
      <c r="D9" t="str">
        <v>NCR-311</v>
      </c>
      <c r="E9" t="str">
        <v>Bore oversize on 14 housings</v>
      </c>
      <c r="F9" t="str">
        <v>Worn boring bar insert; no tool-life limit set</v>
      </c>
      <c r="G9" t="str">
        <v>Set tool-life counter on the boring bar</v>
      </c>
      <c r="H9" t="str">
        <v>Manufacturing Engineer</v>
      </c>
      <c r="I9" s="1">
        <v>46218</v>
      </c>
      <c r="J9" s="1">
        <v>46217</v>
      </c>
      <c r="K9">
        <f>IF(B9="","",IF(J9="",$B$5,J9)-B9)</f>
      </c>
      <c r="L9">
        <f>IF(B9="","",IF(J9&lt;&gt;"","Closed",IF(AND(I9&lt;&gt;"",$B$5&gt;I9),"Overdue","Open")))</f>
      </c>
      <c r="M9" s="1">
        <f>IF(J9="","",J9+$B$6)</f>
      </c>
      <c r="N9" t="str">
        <v>Yes</v>
      </c>
      <c r="O9" t="str">
        <v>Quality Engineer, 2026-09-14</v>
      </c>
    </row>
    <row r="10">
      <c r="A10" t="str">
        <v>CA-02</v>
      </c>
      <c r="B10" s="1">
        <v>46223</v>
      </c>
      <c r="C10" t="str">
        <v>Complaint</v>
      </c>
      <c r="D10" t="str">
        <v>CC-26-09</v>
      </c>
      <c r="E10" t="str">
        <v>Wrong label on one shipment</v>
      </c>
      <c r="F10" t="str">
        <v>Labels printed in batches and mixed at packing</v>
      </c>
      <c r="G10" t="str">
        <v>Print labels per order at the packing bench</v>
      </c>
      <c r="H10" t="str">
        <v>Shipping Lead</v>
      </c>
      <c r="I10" s="1">
        <v>46265</v>
      </c>
      <c r="J10" s="1">
        <v>46259</v>
      </c>
      <c r="K10">
        <f>IF(B10="","",IF(J10="",$B$5,J10)-B10)</f>
      </c>
      <c r="L10">
        <f>IF(B10="","",IF(J10&lt;&gt;"","Closed",IF(AND(I10&lt;&gt;"",$B$5&gt;I10),"Overdue","Open")))</f>
      </c>
      <c r="M10" s="1">
        <f>IF(J10="","",J10+$B$6)</f>
      </c>
    </row>
    <row r="11">
      <c r="A11" t="str">
        <v>CA-03</v>
      </c>
      <c r="B11" s="1">
        <v>46239</v>
      </c>
      <c r="C11" t="str">
        <v>Audit</v>
      </c>
      <c r="D11" t="str">
        <v>IA-26-04</v>
      </c>
      <c r="E11" t="str">
        <v>Two gauges past calibration due date in use</v>
      </c>
      <c r="F11" t="str">
        <v>Due-date report not reviewed when the calibration tech was absent</v>
      </c>
      <c r="G11" t="str">
        <v>Add a backup reviewer to the calibration procedure</v>
      </c>
      <c r="H11" t="str">
        <v>Quality Manager</v>
      </c>
      <c r="I11" s="1">
        <v>46295</v>
      </c>
      <c r="K11">
        <f>IF(B11="","",IF(J11="",$B$5,J11)-B11)</f>
      </c>
      <c r="L11">
        <f>IF(B11="","",IF(J11&lt;&gt;"","Closed",IF(AND(I11&lt;&gt;"",$B$5&gt;I11),"Overdue","Open")))</f>
      </c>
      <c r="M11" s="1">
        <f>IF(J11="","",J11+$B$6)</f>
      </c>
    </row>
    <row r="12">
      <c r="A12" t="str">
        <v>CA-04</v>
      </c>
      <c r="B12" s="1">
        <v>46279</v>
      </c>
      <c r="C12" t="str">
        <v>SCAR</v>
      </c>
      <c r="D12" t="str">
        <v>SCAR-07</v>
      </c>
      <c r="E12" t="str">
        <v>Supplier plating thickness below spec</v>
      </c>
      <c r="G12" t="str">
        <v>Awaiting supplier root cause</v>
      </c>
      <c r="H12" t="str">
        <v>Supplier Quality Engineer</v>
      </c>
      <c r="I12" s="1">
        <v>46341</v>
      </c>
      <c r="K12">
        <f>IF(B12="","",IF(J12="",$B$5,J12)-B12)</f>
      </c>
      <c r="L12">
        <f>IF(B12="","",IF(J12&lt;&gt;"","Closed",IF(AND(I12&lt;&gt;"",$B$5&gt;I12),"Overdue","Open")))</f>
      </c>
      <c r="M12" s="1">
        <f>IF(J12="","",J12+$B$6)</f>
      </c>
    </row>
    <row r="13">
      <c r="A13" t="str">
        <v>CA-05</v>
      </c>
      <c r="B13" s="1">
        <v>46153</v>
      </c>
      <c r="C13" t="str">
        <v>NCR</v>
      </c>
      <c r="D13" t="str">
        <v>NCR-298</v>
      </c>
      <c r="E13" t="str">
        <v>Burrs on cross-drilled holes</v>
      </c>
      <c r="F13" t="str">
        <v>Deburr step missing from the work instruction</v>
      </c>
      <c r="G13" t="str">
        <v>Add deburr step and photo to the WI</v>
      </c>
      <c r="H13" t="str">
        <v>Manufacturing Engineer</v>
      </c>
      <c r="I13" s="1">
        <v>46203</v>
      </c>
      <c r="J13" s="1">
        <v>46192</v>
      </c>
      <c r="K13">
        <f>IF(B13="","",IF(J13="",$B$5,J13)-B13)</f>
      </c>
      <c r="L13">
        <f>IF(B13="","",IF(J13&lt;&gt;"","Closed",IF(AND(I13&lt;&gt;"",$B$5&gt;I13),"Overdue","Open")))</f>
      </c>
      <c r="M13" s="1">
        <f>IF(J13="","",J13+$B$6)</f>
      </c>
    </row>
    <row r="15">
      <c r="A15" t="str">
        <v>Open</v>
      </c>
      <c r="B15">
        <f>COUNTIF(L9:L13,"Open")</f>
      </c>
    </row>
    <row r="16">
      <c r="A16" t="str">
        <v>Overdue</v>
      </c>
      <c r="B16">
        <f>COUNTIF(L9:L13,"Overdue")</f>
      </c>
    </row>
    <row r="17">
      <c r="A17" t="str">
        <v>Closed</v>
      </c>
      <c r="B17">
        <f>COUNTIF(L9:L13,"Closed")</f>
      </c>
    </row>
    <row r="18">
      <c r="A18" t="str">
        <v>Average days to close</v>
      </c>
      <c r="B18">
        <f>IFERROR(ROUND(AVERAGEIF(L9:L13,"Closed",K9:K13),1),"")</f>
      </c>
    </row>
    <row r="19">
      <c r="A19" t="str">
        <v>Effectiveness checks overdue</v>
      </c>
      <c r="B19">
        <f>COUNTIFS(M9:M13,"&lt;"&amp;$B$5,N9:N13,"")</f>
      </c>
    </row>
    <row r="20">
      <c r="A20" t="str">
        <v>Found not effective</v>
      </c>
      <c r="B20">
        <f>COUNTIF(N9:N13,"No")</f>
      </c>
    </row>
  </sheetData>
  <ignoredErrors>
    <ignoredError numberStoredAsText="1" sqref="A1:O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